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tolarski\Desktop\bip\kupska\kupo\konkurs\Dostepnośc\karta\kon\zarz\Nowy folder\Nowy folder\dane\"/>
    </mc:Choice>
  </mc:AlternateContent>
  <xr:revisionPtr revIDLastSave="0" documentId="13_ncr:1_{BF81D488-9F06-4619-8534-29B600ECE7B7}" xr6:coauthVersionLast="36" xr6:coauthVersionMax="36" xr10:uidLastSave="{00000000-0000-0000-0000-000000000000}"/>
  <bookViews>
    <workbookView xWindow="240" yWindow="300" windowWidth="21075" windowHeight="9090" activeTab="3" xr2:uid="{00000000-000D-0000-FFFF-FFFF00000000}"/>
  </bookViews>
  <sheets>
    <sheet name="Zał.Nr1" sheetId="9" r:id="rId1"/>
    <sheet name="Zał.Nr2" sheetId="10" r:id="rId2"/>
    <sheet name="Zał.Nr3" sheetId="11" r:id="rId3"/>
    <sheet name="Zał.Nr4" sheetId="12" r:id="rId4"/>
    <sheet name="Zał.Nr5" sheetId="13" r:id="rId5"/>
  </sheets>
  <definedNames>
    <definedName name="_xlnm.Print_Titles" localSheetId="0">Zał.Nr1!$7:$9</definedName>
    <definedName name="_xlnm.Print_Titles" localSheetId="1">Zał.Nr2!#REF!</definedName>
    <definedName name="_xlnm.Print_Titles" localSheetId="2">Zał.Nr3!$11:$18</definedName>
    <definedName name="_xlnm.Print_Titles" localSheetId="3">Zał.Nr4!$11:$12</definedName>
  </definedNames>
  <calcPr calcId="162913"/>
</workbook>
</file>

<file path=xl/calcChain.xml><?xml version="1.0" encoding="utf-8"?>
<calcChain xmlns="http://schemas.openxmlformats.org/spreadsheetml/2006/main">
  <c r="G30" i="13" l="1"/>
  <c r="F30" i="13"/>
  <c r="E30" i="13"/>
  <c r="D30" i="13"/>
  <c r="E138" i="12" l="1"/>
  <c r="E137" i="12"/>
  <c r="E30" i="12"/>
  <c r="G47" i="11" l="1"/>
  <c r="G46" i="11"/>
  <c r="D46" i="11"/>
  <c r="G43" i="11"/>
  <c r="D42" i="11"/>
  <c r="G39" i="11"/>
  <c r="D38" i="11"/>
  <c r="G35" i="11"/>
  <c r="G34" i="11"/>
  <c r="D34" i="11"/>
  <c r="G31" i="11"/>
  <c r="D30" i="11"/>
  <c r="G26" i="11"/>
  <c r="G25" i="11"/>
  <c r="D25" i="11"/>
  <c r="I19" i="11"/>
  <c r="H19" i="11"/>
  <c r="G19" i="11"/>
  <c r="F19" i="11"/>
  <c r="E19" i="11"/>
  <c r="D19" i="11"/>
  <c r="G42" i="10" l="1"/>
  <c r="G41" i="10"/>
  <c r="H40" i="10"/>
  <c r="G40" i="10"/>
  <c r="E40" i="10"/>
  <c r="D40" i="10"/>
  <c r="G39" i="10"/>
  <c r="E38" i="10"/>
  <c r="E37" i="10" s="1"/>
  <c r="D38" i="10"/>
  <c r="D37" i="10" s="1"/>
  <c r="E34" i="10"/>
  <c r="E33" i="10" s="1"/>
  <c r="D34" i="10"/>
  <c r="D33" i="10" s="1"/>
  <c r="G32" i="10"/>
  <c r="E31" i="10"/>
  <c r="E30" i="10" s="1"/>
  <c r="D31" i="10"/>
  <c r="D30" i="10" s="1"/>
  <c r="G29" i="10"/>
  <c r="E27" i="10"/>
  <c r="E26" i="10" s="1"/>
  <c r="D27" i="10"/>
  <c r="D26" i="10"/>
  <c r="G25" i="10"/>
  <c r="E24" i="10"/>
  <c r="D24" i="10"/>
  <c r="G23" i="10"/>
  <c r="G22" i="10"/>
  <c r="G21" i="10"/>
  <c r="E20" i="10"/>
  <c r="D20" i="10"/>
  <c r="D19" i="10" s="1"/>
  <c r="E19" i="10" l="1"/>
  <c r="E18" i="10" s="1"/>
  <c r="D18" i="10"/>
  <c r="G158" i="9" l="1"/>
  <c r="G157" i="9" s="1"/>
  <c r="G156" i="9" s="1"/>
  <c r="G154" i="9" s="1"/>
  <c r="F158" i="9"/>
  <c r="F157" i="9" s="1"/>
  <c r="F156" i="9" s="1"/>
  <c r="F154" i="9" s="1"/>
  <c r="F150" i="9"/>
  <c r="F149" i="9" s="1"/>
  <c r="F148" i="9" s="1"/>
  <c r="F146" i="9" s="1"/>
  <c r="F144" i="9"/>
  <c r="G138" i="9"/>
  <c r="F138" i="9"/>
  <c r="F137" i="9" s="1"/>
  <c r="F136" i="9" s="1"/>
  <c r="G137" i="9"/>
  <c r="G136" i="9" s="1"/>
  <c r="F133" i="9"/>
  <c r="G128" i="9"/>
  <c r="G127" i="9" s="1"/>
  <c r="G126" i="9" s="1"/>
  <c r="F127" i="9"/>
  <c r="F126" i="9" s="1"/>
  <c r="F114" i="9"/>
  <c r="F112" i="9"/>
  <c r="G110" i="9"/>
  <c r="G109" i="9" s="1"/>
  <c r="G107" i="9" s="1"/>
  <c r="F107" i="9"/>
  <c r="F98" i="9"/>
  <c r="F93" i="9" s="1"/>
  <c r="F95" i="9"/>
  <c r="F91" i="9"/>
  <c r="F90" i="9" s="1"/>
  <c r="F82" i="9" s="1"/>
  <c r="F87" i="9"/>
  <c r="F86" i="9"/>
  <c r="G84" i="9"/>
  <c r="G83" i="9" s="1"/>
  <c r="G82" i="9" s="1"/>
  <c r="G78" i="9"/>
  <c r="G77" i="9" s="1"/>
  <c r="G76" i="9" s="1"/>
  <c r="F71" i="9"/>
  <c r="G64" i="9"/>
  <c r="F64" i="9"/>
  <c r="G58" i="9"/>
  <c r="F58" i="9"/>
  <c r="F57" i="9" s="1"/>
  <c r="F56" i="9" s="1"/>
  <c r="G57" i="9"/>
  <c r="G56" i="9" s="1"/>
  <c r="F53" i="9"/>
  <c r="F52" i="9" s="1"/>
  <c r="F51" i="9" s="1"/>
  <c r="F49" i="9"/>
  <c r="F48" i="9" s="1"/>
  <c r="F43" i="9"/>
  <c r="G35" i="9"/>
  <c r="F35" i="9"/>
  <c r="F34" i="9" s="1"/>
  <c r="G34" i="9"/>
  <c r="G33" i="9" s="1"/>
  <c r="G31" i="9" s="1"/>
  <c r="G30" i="9" s="1"/>
  <c r="F25" i="9"/>
  <c r="F24" i="9"/>
  <c r="F22" i="9" s="1"/>
  <c r="F15" i="9"/>
  <c r="F13" i="9"/>
  <c r="F12" i="9"/>
  <c r="F11" i="9" s="1"/>
  <c r="F10" i="9" s="1"/>
  <c r="F33" i="9" l="1"/>
  <c r="F31" i="9" s="1"/>
  <c r="F30" i="9" l="1"/>
</calcChain>
</file>

<file path=xl/sharedStrings.xml><?xml version="1.0" encoding="utf-8"?>
<sst xmlns="http://schemas.openxmlformats.org/spreadsheetml/2006/main" count="685" uniqueCount="380">
  <si>
    <t>Zmiany w budżecie miasta Włocławek na 2020 rok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</si>
  <si>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</si>
  <si>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</si>
  <si>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</si>
  <si>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</si>
  <si>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</si>
  <si>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</si>
  <si>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</si>
  <si>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</si>
  <si>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</si>
  <si>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DOCHODY OGÓŁEM:</t>
  </si>
  <si>
    <t xml:space="preserve"> -</t>
  </si>
  <si>
    <t>Dochody na zadania własne:</t>
  </si>
  <si>
    <t>Pozostała działalność</t>
  </si>
  <si>
    <t>WYDATKI OGÓŁEM:</t>
  </si>
  <si>
    <t>Wydatki na zadania własne:</t>
  </si>
  <si>
    <t>Załącznik Nr 2</t>
  </si>
  <si>
    <t>Planowane wydatki</t>
  </si>
  <si>
    <t>Załącznik Nr 1</t>
  </si>
  <si>
    <t>Oświata i wychowanie</t>
  </si>
  <si>
    <t>Szkoły podstawowe</t>
  </si>
  <si>
    <t>Jednostki oświatowe zbiorczo</t>
  </si>
  <si>
    <t>Transport i łączność</t>
  </si>
  <si>
    <t>Drogi publiczne gminne</t>
  </si>
  <si>
    <t>Wydział Inwestycji</t>
  </si>
  <si>
    <t>wydatki inwestycyjne jednostek budżetowych</t>
  </si>
  <si>
    <t>Administracja publiczna</t>
  </si>
  <si>
    <t>zakup środków dydaktycznych i książek</t>
  </si>
  <si>
    <t>Gospodarka komunalna i ochrona środowiska</t>
  </si>
  <si>
    <t>Zmiany planu wydatków majątkowych na 2020 rok</t>
  </si>
  <si>
    <t xml:space="preserve">Pozostałe </t>
  </si>
  <si>
    <t>Jednostka</t>
  </si>
  <si>
    <t xml:space="preserve">Łączne </t>
  </si>
  <si>
    <t>rok</t>
  </si>
  <si>
    <t>Źródła finansowania</t>
  </si>
  <si>
    <t xml:space="preserve">środki  </t>
  </si>
  <si>
    <t>organizacyjna</t>
  </si>
  <si>
    <t>Dział</t>
  </si>
  <si>
    <t>Nazwa zadania inwestycyjnego</t>
  </si>
  <si>
    <t>koszty</t>
  </si>
  <si>
    <t>budżetowy</t>
  </si>
  <si>
    <t>środki</t>
  </si>
  <si>
    <t>wydzielone</t>
  </si>
  <si>
    <t>realizująca</t>
  </si>
  <si>
    <t>finansowe</t>
  </si>
  <si>
    <t>dochody</t>
  </si>
  <si>
    <t xml:space="preserve">pochodzące </t>
  </si>
  <si>
    <t>wymienione</t>
  </si>
  <si>
    <t>rachunki</t>
  </si>
  <si>
    <t>program lub</t>
  </si>
  <si>
    <t>(6+7+8)</t>
  </si>
  <si>
    <t xml:space="preserve">własne </t>
  </si>
  <si>
    <t>z innych</t>
  </si>
  <si>
    <t>w art.5 ust.1</t>
  </si>
  <si>
    <t>jednostek</t>
  </si>
  <si>
    <t>koordynująca</t>
  </si>
  <si>
    <t>źródeł</t>
  </si>
  <si>
    <t>pkt 2 i 3 u.f.p.</t>
  </si>
  <si>
    <t>oświatowych</t>
  </si>
  <si>
    <t>wykonanie</t>
  </si>
  <si>
    <t>programu</t>
  </si>
  <si>
    <t>OGÓŁEM:</t>
  </si>
  <si>
    <t>x</t>
  </si>
  <si>
    <t>TRANSPORT I ŁĄCZNOŚĆ</t>
  </si>
  <si>
    <t>Urząd Miasta /Wydział Inwestycji/</t>
  </si>
  <si>
    <t>ADMINISTRACJA PUBLICZNA</t>
  </si>
  <si>
    <t>GOSPODARKA KOMUNALNA I OCHRONA ŚRODOWISKA</t>
  </si>
  <si>
    <t>wprowadza się zadanie pn:</t>
  </si>
  <si>
    <t xml:space="preserve">Prezydenta Miasta Włocławek </t>
  </si>
  <si>
    <t>swoje kompetencje"</t>
  </si>
  <si>
    <t>2057</t>
  </si>
  <si>
    <t>dotacje celowe w ramach programów finansowanych</t>
  </si>
  <si>
    <t>z udziałem środków europejskich oraz środków,</t>
  </si>
  <si>
    <t>o których mowa w art. 5 ust. 3 pkt 5 lit. a i b ustawy,</t>
  </si>
  <si>
    <t>lub płatności w ramach budżetu środków europejskich,</t>
  </si>
  <si>
    <t>realizowanych przez jednostki samorządu</t>
  </si>
  <si>
    <t>terytorialnego</t>
  </si>
  <si>
    <t>Dochody na zadania zlecone:</t>
  </si>
  <si>
    <t>Pomoc społeczna</t>
  </si>
  <si>
    <t>Dodatki mieszkaniowe</t>
  </si>
  <si>
    <t>2010</t>
  </si>
  <si>
    <t xml:space="preserve">dotacje celowe otrzymane z budżetu państwa na </t>
  </si>
  <si>
    <t>realizację zadań bieżących z zakresu administracji</t>
  </si>
  <si>
    <t>rządowej oraz innych zadań zleconych gminie (związkom</t>
  </si>
  <si>
    <t>Drogi publiczne w miastach na prawach powiatu</t>
  </si>
  <si>
    <t>zakup usług pozostałych</t>
  </si>
  <si>
    <t>zakup usług obejmujących wykonanie ekspertyz, analiz</t>
  </si>
  <si>
    <t xml:space="preserve">i opinii </t>
  </si>
  <si>
    <t>Włocławku w kategorii drogi wojewódzkiej"</t>
  </si>
  <si>
    <t>Gospodarka mieszkaniowa</t>
  </si>
  <si>
    <t>Gospodarka gruntami i nieruchomościami</t>
  </si>
  <si>
    <t>Wydział Gospodarowania Mieniem Komunalnym</t>
  </si>
  <si>
    <t xml:space="preserve">wydatki na zakupy inwestycyjne jednostek </t>
  </si>
  <si>
    <t>budżetowych</t>
  </si>
  <si>
    <t>75095</t>
  </si>
  <si>
    <t>Wydział Rewitalizacji</t>
  </si>
  <si>
    <t xml:space="preserve">dotacja celowa z budżetu na finansowanie lub  </t>
  </si>
  <si>
    <t>dofinansowanie zadań zleconych do realizacji fundacjom</t>
  </si>
  <si>
    <t>2820</t>
  </si>
  <si>
    <t>dotacja celowa z budżetu na finansowanie lub</t>
  </si>
  <si>
    <t>dofinansowanie zadań zleconych do realizacji</t>
  </si>
  <si>
    <t>stowarzyszeniom</t>
  </si>
  <si>
    <t>4170</t>
  </si>
  <si>
    <t>wynagrodzenia bezosobowe</t>
  </si>
  <si>
    <t>użytkowania budynku przy ul. 3-go Maja 18 we Włocławku</t>
  </si>
  <si>
    <t>na Centrum aktywizacji i przedsiębiorczości"</t>
  </si>
  <si>
    <t>Różne rozliczenia</t>
  </si>
  <si>
    <t>Rezerwy ogólne i celowe</t>
  </si>
  <si>
    <t>4810</t>
  </si>
  <si>
    <t xml:space="preserve">rezerwy </t>
  </si>
  <si>
    <t xml:space="preserve"> - rezerwa ogólna</t>
  </si>
  <si>
    <t xml:space="preserve"> - rezerwa celowa</t>
  </si>
  <si>
    <t>6800</t>
  </si>
  <si>
    <t>rezerwy na inwestycje i zakupy inwestycyjne</t>
  </si>
  <si>
    <t>dodatkowe wynagrodzenie roczne</t>
  </si>
  <si>
    <t>Szkoły podstawowe specjalne</t>
  </si>
  <si>
    <t>Stołówki szkolne i przedszkolne</t>
  </si>
  <si>
    <t>podnoszą swoje kompetencje"</t>
  </si>
  <si>
    <t>Do dzieła!"</t>
  </si>
  <si>
    <t>wynagrodzenia osobowe pracowników</t>
  </si>
  <si>
    <t>składki na ubezpieczenia społeczne</t>
  </si>
  <si>
    <t xml:space="preserve">składki na Fundusz Pracy oraz Solidarnościowy Fundusz </t>
  </si>
  <si>
    <t>Wsparcia Osób Niepełnosprawnych</t>
  </si>
  <si>
    <t>zakup materiałów i wyposażenia</t>
  </si>
  <si>
    <t>852</t>
  </si>
  <si>
    <t xml:space="preserve">Zasiłki okresowe, celowe i pomoc w naturze oraz składki </t>
  </si>
  <si>
    <t>na ubezpieczenia emerytalne i rentowe</t>
  </si>
  <si>
    <t>Miejski Ośrodek Pomocy Rodzinie</t>
  </si>
  <si>
    <t>świadczenia społeczne</t>
  </si>
  <si>
    <t xml:space="preserve">Miejski Ośrodek Pomocy Rodzinie - Projekt pn. </t>
  </si>
  <si>
    <t>"Aktywność to przyszłość"</t>
  </si>
  <si>
    <t>zakup środków żywności</t>
  </si>
  <si>
    <t>zakup energii</t>
  </si>
  <si>
    <t xml:space="preserve">różne opłaty i składki </t>
  </si>
  <si>
    <t>90095</t>
  </si>
  <si>
    <t xml:space="preserve">potencjału endogenicznego Włocławka poprzez turystyczne </t>
  </si>
  <si>
    <t>i rekreacyjne zagospodarowanie Zalewu Włocławskiego"</t>
  </si>
  <si>
    <t>Kultura fizyczna</t>
  </si>
  <si>
    <t>Wydział Sportu i Turystyki</t>
  </si>
  <si>
    <t>Ośrodek Sportu i Rekreacji</t>
  </si>
  <si>
    <t>Wydatki na zadania zlecone:</t>
  </si>
  <si>
    <t>Wydatki na zadania rządowe:</t>
  </si>
  <si>
    <t>Wymiar sprawiedliwości</t>
  </si>
  <si>
    <t>Nieodpłatna pomoc prawna</t>
  </si>
  <si>
    <t>Wydział Polityki Społecznej i Zdrowia Publicznego</t>
  </si>
  <si>
    <t xml:space="preserve">składki na ubezpieczenia społeczne </t>
  </si>
  <si>
    <t xml:space="preserve">wynagrodzenia bezosobowe </t>
  </si>
  <si>
    <t>4210</t>
  </si>
  <si>
    <t>Rozbudowa Al. Jana Pawła II we Włocławku w kategorii drogi wojewódzkiej</t>
  </si>
  <si>
    <t>Rozbudowa sieci komunikacyjnej dróg rowerowych na terenie miasta</t>
  </si>
  <si>
    <t>Przebudowa ulicy Grodzkiej wraz z infrastrukturą towarzyszącą etap II i III</t>
  </si>
  <si>
    <t>Zagospodarowanie terenów inwestycyjnych w obrębie ulicy Lisek</t>
  </si>
  <si>
    <t>GOSPODARKA MIESZKANIOWA</t>
  </si>
  <si>
    <t>Wykup nieruchomości z różnym przeznaczeniem</t>
  </si>
  <si>
    <t>Urząd Miasta /Wydział Gospodarownia Mieniem Komunalnym/</t>
  </si>
  <si>
    <t xml:space="preserve">Przebudowa i zmiana sposobu użytkowania budynku przy ul. 3-go Maja 18 we Włocławku na Centrum aktywizacji i przedsiębiorczości </t>
  </si>
  <si>
    <t>OŚWIATA I WYCHOWANIE</t>
  </si>
  <si>
    <t>§6060</t>
  </si>
  <si>
    <t>Zakup 20-osobowego autobusu do przewozu osób niepełnosprawnych, w tym na wózkach inwalidzkich</t>
  </si>
  <si>
    <t>Zespół Szkół Nr 3</t>
  </si>
  <si>
    <t>Wzmocnienie i wykorzystanie potencjału endogenicznego Włocławka poprzez turystyczne i rekreacyjne zagospodarowanie Zalewu Włocławskiego</t>
  </si>
  <si>
    <t>REZERWA INWESTYCYJNA</t>
  </si>
  <si>
    <t>Prezydenci</t>
  </si>
  <si>
    <t>Rezerwa inwestycyjna - rewitalizacja</t>
  </si>
  <si>
    <t xml:space="preserve">Rezerwa inwestycyjna </t>
  </si>
  <si>
    <t>Załącznik Nr 3</t>
  </si>
  <si>
    <t>Wydatki na programy i projekty realizowane ze środków pochodzących z funduszy strukturalnych i Funduszu Spójności</t>
  </si>
  <si>
    <t xml:space="preserve">
</t>
  </si>
  <si>
    <t>Wydatki</t>
  </si>
  <si>
    <t>w tym:</t>
  </si>
  <si>
    <t>w okresie</t>
  </si>
  <si>
    <t>2020 rok</t>
  </si>
  <si>
    <t xml:space="preserve">Klasyfikacja </t>
  </si>
  <si>
    <t xml:space="preserve">realizacji </t>
  </si>
  <si>
    <t>Środki</t>
  </si>
  <si>
    <t>Lp.</t>
  </si>
  <si>
    <t>Program/Projekt</t>
  </si>
  <si>
    <t xml:space="preserve">(dział, </t>
  </si>
  <si>
    <t>Projektu</t>
  </si>
  <si>
    <t>z budżetu</t>
  </si>
  <si>
    <t xml:space="preserve">z budżetu </t>
  </si>
  <si>
    <t xml:space="preserve">Wydatki </t>
  </si>
  <si>
    <t xml:space="preserve">Środki z </t>
  </si>
  <si>
    <t>rozdział)</t>
  </si>
  <si>
    <t xml:space="preserve">(całkowita </t>
  </si>
  <si>
    <t>krajowego</t>
  </si>
  <si>
    <t>UE</t>
  </si>
  <si>
    <t>razem (8+9)</t>
  </si>
  <si>
    <t>budżetu</t>
  </si>
  <si>
    <t>budżetu UE</t>
  </si>
  <si>
    <t xml:space="preserve">wartość </t>
  </si>
  <si>
    <t>krajowego *</t>
  </si>
  <si>
    <t>Projektu)</t>
  </si>
  <si>
    <t>Wydatki ogółem:</t>
  </si>
  <si>
    <t>wydatki bieżące</t>
  </si>
  <si>
    <t>wydatki majątkowe</t>
  </si>
  <si>
    <t>1</t>
  </si>
  <si>
    <t>PROGRAM OPERACYJNY INFRASTRUKTURA I ŚRODOWISKO</t>
  </si>
  <si>
    <t>1.1</t>
  </si>
  <si>
    <r>
      <t xml:space="preserve">Rozbudowa Al. Jana Pawła II we Włocławku w kategorii drogi wojewódzkiej    </t>
    </r>
    <r>
      <rPr>
        <sz val="7"/>
        <rFont val="Arial"/>
        <family val="2"/>
        <charset val="238"/>
      </rPr>
      <t>/wydatki majątkowe/</t>
    </r>
  </si>
  <si>
    <t>Razem wydatki /Urząd Miasta/,</t>
  </si>
  <si>
    <t xml:space="preserve">dz. 600 </t>
  </si>
  <si>
    <t>z tego: 2020 r.</t>
  </si>
  <si>
    <t>rozdz. 60015</t>
  </si>
  <si>
    <t>2</t>
  </si>
  <si>
    <t>REGIONALNY PROGRAM OPERACYJNY WOJEWÓDZTWA KUJAWSKO - POMORSKIEGO</t>
  </si>
  <si>
    <t>2.2</t>
  </si>
  <si>
    <t xml:space="preserve">"Aktywność to przyszłość"   </t>
  </si>
  <si>
    <t>Razem wydatki /Miejskiego Ośrodka Pomocy Rodzinie, Wydziału Polityki Społecznej i Zdrowia Publicznego/,</t>
  </si>
  <si>
    <t>dz. 852</t>
  </si>
  <si>
    <t>rozdz. 85295</t>
  </si>
  <si>
    <t>2.17</t>
  </si>
  <si>
    <r>
      <t xml:space="preserve">Przebudowa i zmiana sposobu użytkowania budynków przy ul. 3-go Maja 18 we Włocławku na Centrum aktywizacji i przedsiębiorczości   </t>
    </r>
    <r>
      <rPr>
        <sz val="7"/>
        <rFont val="Arial"/>
        <family val="2"/>
        <charset val="238"/>
      </rPr>
      <t>/wydatki majątkowe/</t>
    </r>
  </si>
  <si>
    <t xml:space="preserve">dz. 750 </t>
  </si>
  <si>
    <t>rozdz. 75095</t>
  </si>
  <si>
    <t>2.18</t>
  </si>
  <si>
    <t>Licealiści Włocławka podnoszą swoje kompetencje</t>
  </si>
  <si>
    <t>dz. 801</t>
  </si>
  <si>
    <t>rozdz. 80195</t>
  </si>
  <si>
    <t>2.20</t>
  </si>
  <si>
    <t>Szlaban na nudę! Do dzieła!</t>
  </si>
  <si>
    <t>Razem wydatki /Szkoła Podstawowa Nr 23/,</t>
  </si>
  <si>
    <t>2.23</t>
  </si>
  <si>
    <r>
      <t xml:space="preserve">Wzmocnienie i wykorzystanie potencjału endogenicznego Włocławka poprzez turystyczne i rekreacyjne zagospodarowanie Zalewu Włocławskiego </t>
    </r>
    <r>
      <rPr>
        <sz val="6"/>
        <rFont val="Arial CE"/>
        <charset val="238"/>
      </rPr>
      <t>/wydatki majątkowe/</t>
    </r>
  </si>
  <si>
    <t>Razem wydatki /Urząd Miasta/</t>
  </si>
  <si>
    <t>dz. 900</t>
  </si>
  <si>
    <t>rozdz. 90095</t>
  </si>
  <si>
    <t xml:space="preserve">Dotacje udzielane z budżetu jednostki samorządu terytorialnego </t>
  </si>
  <si>
    <t>dla jednostek spoza sektora finansów publicznych na 2020 rok</t>
  </si>
  <si>
    <t>Rozdział</t>
  </si>
  <si>
    <t>Nazwa zadania</t>
  </si>
  <si>
    <t>Kwota dotacji</t>
  </si>
  <si>
    <t>dotacje celowe</t>
  </si>
  <si>
    <t>Pozostała działalność (prowadzenie Kawiarni Obywatelskiej "Śródmieście Cafe")</t>
  </si>
  <si>
    <t>Nieodpłatna pomoc prawna - zadanie rządowe</t>
  </si>
  <si>
    <t>Zwalczanie narkomanii</t>
  </si>
  <si>
    <t>Dofinansowanie programów dotyczących uzależnień, pozalekcyjnych zajęć sportowych (przeciwdzialanie alkoholizmowi)</t>
  </si>
  <si>
    <t>Promocja i ochrona zdrowia (pozostała działalność)</t>
  </si>
  <si>
    <t>Usługi opiekuńcze i specjalistyczne usługi opiekuńcze - zadania własne</t>
  </si>
  <si>
    <t>Usługi opiekuńcze i specjalistyczne usługi opiekuńcze - zadania zlecone</t>
  </si>
  <si>
    <t>Zapewnienie schronienia oraz pomocy rzeczowej osobom bezdomnym (pozostała działalność)</t>
  </si>
  <si>
    <t>Realizacja projektu unijnego "Aktywność to przyszłość"</t>
  </si>
  <si>
    <t xml:space="preserve">Pozostała działalność </t>
  </si>
  <si>
    <t xml:space="preserve">Wspieranie rodziny </t>
  </si>
  <si>
    <t>Działalność placówek opiekuńczo - wychowawcze</t>
  </si>
  <si>
    <t>Ochrona zabytków i opieka nad zabytkami</t>
  </si>
  <si>
    <t>Upowszechnianie kultury, sztuki, ochrony dóbr kultury i tradycji przez organizacje prowadzące działalność pożytku publicznego (pozostała działalność)</t>
  </si>
  <si>
    <t>Zadania w zakresie kultury fizycznej</t>
  </si>
  <si>
    <t>Upowszechnianie kultury fizycznej i sportu (pozostała działalność)</t>
  </si>
  <si>
    <t>Razem</t>
  </si>
  <si>
    <t>dotacje podmiotowe</t>
  </si>
  <si>
    <t>Nazwa placówki/nazwa podmiotu</t>
  </si>
  <si>
    <t>Publiczna Szkoła Podstawowa im. Ks. J. Długosza</t>
  </si>
  <si>
    <t xml:space="preserve">Szkoła Podstawowa Nr 24 w Zespole Szkół WSO "Cogito" </t>
  </si>
  <si>
    <t>Szkoła Podstawowa dla dorosłych (WSO "Cogito")</t>
  </si>
  <si>
    <t>Akademicka Szkoła Podstawowa Nr 1 im. Obrońców Wisły 1920 roku we Włocławku</t>
  </si>
  <si>
    <t>Akademicka Szkoła Podstawowa Mistrzostwa Sportowego Nr 1          im. Obrońców Wisły 1920 roku we Włocławku</t>
  </si>
  <si>
    <t>Szkoła Podstawowa Szkoła Mistrzostwa Sportowego ("Kar" Sp. z o.o.)</t>
  </si>
  <si>
    <t>Szkoła Podstawowa przy Państwowej Uczelni Zawodowej we Włocławku</t>
  </si>
  <si>
    <t>Prywatna Szkoła Podstawowa Zespołu Edukacji "Wiedza"</t>
  </si>
  <si>
    <t>Szkoła Podstawowa z oddziałami dwujęzycznymi Monttessori-     Schule</t>
  </si>
  <si>
    <t>Oddziały przedszkolne w szkołach podstawowych</t>
  </si>
  <si>
    <t>Przedszkola</t>
  </si>
  <si>
    <t>Niepubliczne Przedszkole "Skakanka"</t>
  </si>
  <si>
    <t>Przedszkole Niepubliczne "Chatka Puchatka"</t>
  </si>
  <si>
    <t>Niepubliczne Przedszkole "Smerfna Chata"</t>
  </si>
  <si>
    <t>Przedszkole Akademickie przy Państwowej Uczelni Zawodowej we Włocławku</t>
  </si>
  <si>
    <t>Przedszkole Niepubliczne "Tęczowa Kraina"</t>
  </si>
  <si>
    <t>Niepubliczne Przedszkole  "Bajkowy Świat"</t>
  </si>
  <si>
    <t>Niepubliczne Przedszkole "Na Wspólnej"</t>
  </si>
  <si>
    <t>Centrum Malucha - "Piotruś Pan"- Przedszkole Niepubliczne</t>
  </si>
  <si>
    <t>Niepubliczne Przedszkole "Domowe Przedszkole"</t>
  </si>
  <si>
    <t>Niepubliczne Przedszkole "Bajeczka"</t>
  </si>
  <si>
    <t>Przedszkole Niepubliczne "Happy Kids"</t>
  </si>
  <si>
    <t>Przedszkole Niepubliczne "Kujawiaczek"</t>
  </si>
  <si>
    <t>Niepubliczne Przedszkole "Wesoła Biedronka"</t>
  </si>
  <si>
    <t>Przedszkole Niepubliczne Megamocni we Włocławku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</si>
  <si>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</si>
  <si>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</si>
  <si>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</si>
  <si>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</si>
  <si>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Technika</t>
  </si>
  <si>
    <t>Akademickie Technikum Wojskowe im. Obrońców Wisły 1920 roku we Włocławku</t>
  </si>
  <si>
    <t>Szkoły policealne</t>
  </si>
  <si>
    <t>Policealna Szkoła "Cosinus Plus" we Włocławku</t>
  </si>
  <si>
    <t>Policealna Szkoła Techników Ochrony Fizycznej Osób i Mienia Elitarne Studium Służb Ochrony "Delta"</t>
  </si>
  <si>
    <t>Akademicka Szkoła Policealna przy Państwowej Uczelni Zawodowej we Włocławku</t>
  </si>
  <si>
    <t>Policealna Szkoła "Edicus"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</si>
  <si>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</si>
  <si>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</si>
  <si>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</si>
  <si>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Zaoczna Policealna Szkoła Medyczna "Pascal" we Włocławku</t>
  </si>
  <si>
    <t>Prywatna Szkoła Policealna (CE "Zenit")</t>
  </si>
  <si>
    <t>Policealna Szkoła Centrum Nauki I Biznesu "Żak"</t>
  </si>
  <si>
    <t>Szkoła Policealna "Spectrum"</t>
  </si>
  <si>
    <t>Policealna Szkoła Futuro</t>
  </si>
  <si>
    <t>Szkoła Policealna Opieki Medycznej dla Dorosłych "Żak"</t>
  </si>
  <si>
    <t>Akademicka Szkoła Policealna przy Kujawskiej Szkole Wyższej we Włocławku</t>
  </si>
  <si>
    <t>Branżowe szkoły I i II stopnia</t>
  </si>
  <si>
    <t xml:space="preserve">Branżowa Szkoła I Stopnia Start we Włocławku </t>
  </si>
  <si>
    <t>Akademicka Szkoła Branżowa I stopnia im. Obrońców Wisły 1920 roku</t>
  </si>
  <si>
    <t xml:space="preserve">Branżowa Szkoła I Stopnia nr 9 w Zespole Szkół Włocławskiego Stowarzyszenia Oświatowego "Cogito" </t>
  </si>
  <si>
    <t>Licea ogólnokształcące</t>
  </si>
  <si>
    <t>Prywatne Liceum Ogólnokształcące "Abis" przy Wyższej Szkole Informatyki i Umiejętności w Łodzi Oddział Włocławek</t>
  </si>
  <si>
    <t>Liceum Ogólnokształcące dla Dorosłych Włocławskiego Stowarzyszenia Oświatowego "Cogito"</t>
  </si>
  <si>
    <t>Liceum Ogólnokształcące "Edicus" dla Dorosłych</t>
  </si>
  <si>
    <t>Liceum Ogólnokształcące dla Dorosłych Futuro</t>
  </si>
  <si>
    <t>Liceum Ogólnokształcące Szkoła Mistrzostwa Sportowego 3-letnie</t>
  </si>
  <si>
    <t>Liceum Ogólnokształcące Szkoła Mistrzostwa Sportowego 4-letnie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</si>
  <si>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</si>
  <si>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</si>
  <si>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</si>
  <si>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>Liceum Ogólnokształcące przy Państwowej Uczelni Zawodowej we Włocławku</t>
  </si>
  <si>
    <t>Liceum Ogólnokształcące "Spectrum" dla Dorosłych we Włocławku 3-letnie</t>
  </si>
  <si>
    <t>Liceum Ogólnokształcące "Spectrum" dla Dorosłych we Włocławku 4-letnie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</si>
  <si>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</si>
  <si>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</si>
  <si>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Prywatne Liceum Ogólnokształcące dla Dorosłych (CE "Zenit")</t>
  </si>
  <si>
    <t>Liceum Ogólnokształcące dla Dorosłych "Żak"</t>
  </si>
  <si>
    <t>Publiczne Liceum Ogólnokształcące im. Ks. J. Długosza</t>
  </si>
  <si>
    <t>Realizacja zadań wymagających stosowania specjalnej organizacji nauki i metod pracy dla dzieci w przedszkolach, oddziałach przedszkolnych w szkołach podstawowych i innych formach wychowania przedszkolnego</t>
  </si>
  <si>
    <t>Terapeutyczny Punkt Przedszkolny Neuromind</t>
  </si>
  <si>
    <t>Terapeutyczny Punkt Przedszkolny "Synapsik"</t>
  </si>
  <si>
    <t>Terapeutyczny Punkt Przedszkolny "Zielony Słonik"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</si>
  <si>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</si>
  <si>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</si>
  <si>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Kwalifikacyjne kursy zawodowe</t>
  </si>
  <si>
    <t>Szkoła Policealna "Cosinus Plus" we Włocławku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</si>
  <si>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</si>
  <si>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Warsztaty Terapii Zajęciowej</t>
  </si>
  <si>
    <t>Specjalne ośrodki szkolno - wychowawcze</t>
  </si>
  <si>
    <t>Specjalny Ośrodek Wychowawczy</t>
  </si>
  <si>
    <t>Wczesne wspomaganie rozwoju dziecka</t>
  </si>
  <si>
    <t>Poradnie psychologiczno - pedagogiczne, w tym poradnie specjalistyczne</t>
  </si>
  <si>
    <t>Poradnia Psychologiczno - Pedagogiczna "Vitamed"</t>
  </si>
  <si>
    <t>Internaty i bursy szkolne</t>
  </si>
  <si>
    <t>Internat Zespołu Szkół Katolickich im. Ks. J. Długosza</t>
  </si>
  <si>
    <t>Ogółem:</t>
  </si>
  <si>
    <t>Załącznik Nr 5</t>
  </si>
  <si>
    <t xml:space="preserve">Plan </t>
  </si>
  <si>
    <t xml:space="preserve"> dochodów i wydatków wydzielonych rachunków dochodów oświatowych jednostek budżetowych na 2020 rok</t>
  </si>
  <si>
    <t>(zbiorczo)</t>
  </si>
  <si>
    <t>Wyszczególnienie</t>
  </si>
  <si>
    <t>Dochody</t>
  </si>
  <si>
    <t>1.</t>
  </si>
  <si>
    <t>2.</t>
  </si>
  <si>
    <t>3.</t>
  </si>
  <si>
    <t>4.</t>
  </si>
  <si>
    <t>5.</t>
  </si>
  <si>
    <t>6.</t>
  </si>
  <si>
    <t>Zespół Szkół Muzycznych</t>
  </si>
  <si>
    <t>7.</t>
  </si>
  <si>
    <t>Szkoły zawodowe specjalne</t>
  </si>
  <si>
    <t>8.</t>
  </si>
  <si>
    <t>Centra kształcenia ustawicznego i praktycznego oraz ośrodki dokształcania zawodowego</t>
  </si>
  <si>
    <t>9.</t>
  </si>
  <si>
    <t>Stołówki szkolne</t>
  </si>
  <si>
    <t>Szkolne schroniska młodzieżowe</t>
  </si>
  <si>
    <t>Młodzieżowe ośrodki wychowawcze</t>
  </si>
  <si>
    <t xml:space="preserve">Ogółem </t>
  </si>
  <si>
    <t>Stan środków</t>
  </si>
  <si>
    <t>pieniężnych</t>
  </si>
  <si>
    <t>na początek</t>
  </si>
  <si>
    <t xml:space="preserve"> roku</t>
  </si>
  <si>
    <t xml:space="preserve">pieniężnych </t>
  </si>
  <si>
    <t xml:space="preserve">na koniec </t>
  </si>
  <si>
    <t>roku</t>
  </si>
  <si>
    <r>
      <t xml:space="preserve">Organ - projekt pn. </t>
    </r>
    <r>
      <rPr>
        <sz val="8"/>
        <rFont val="Arial CE"/>
        <charset val="238"/>
      </rPr>
      <t>"Licealiści Włocławka podnoszą</t>
    </r>
  </si>
  <si>
    <r>
      <t>gmin, związkom powiatowo-gminnym) ustawami</t>
    </r>
    <r>
      <rPr>
        <sz val="9"/>
        <rFont val="Arial CE"/>
        <charset val="238"/>
      </rPr>
      <t xml:space="preserve"> </t>
    </r>
  </si>
  <si>
    <r>
      <t xml:space="preserve">Wydział Inwestycji - </t>
    </r>
    <r>
      <rPr>
        <sz val="8"/>
        <rFont val="Arial CE"/>
        <charset val="238"/>
      </rPr>
      <t xml:space="preserve">"Rozbudowa Al. Jana Pawła II we </t>
    </r>
  </si>
  <si>
    <r>
      <t xml:space="preserve">Wydział Inwestycji - </t>
    </r>
    <r>
      <rPr>
        <sz val="8"/>
        <rFont val="Arial CE"/>
        <charset val="238"/>
      </rPr>
      <t>"Przebudowa i zmiana sposobu</t>
    </r>
  </si>
  <si>
    <r>
      <t xml:space="preserve">Wydział Edukacji - projekt pn. </t>
    </r>
    <r>
      <rPr>
        <sz val="8"/>
        <rFont val="Arial CE"/>
        <charset val="238"/>
      </rPr>
      <t>"Licealiści Włocławka</t>
    </r>
  </si>
  <si>
    <r>
      <rPr>
        <sz val="9"/>
        <rFont val="Arial CE"/>
        <charset val="238"/>
      </rPr>
      <t>Szkoła Podstawowa Nr 23</t>
    </r>
    <r>
      <rPr>
        <sz val="8"/>
        <rFont val="Arial CE"/>
        <charset val="238"/>
      </rPr>
      <t xml:space="preserve"> - projekt pn. "Szlaban na nudę! </t>
    </r>
  </si>
  <si>
    <r>
      <t xml:space="preserve">Wydział Inwestycji - </t>
    </r>
    <r>
      <rPr>
        <sz val="8"/>
        <rFont val="Arial CE"/>
        <charset val="238"/>
      </rPr>
      <t xml:space="preserve">projekt "Wzmocnienie i wykorzystanie </t>
    </r>
  </si>
  <si>
    <t xml:space="preserve">                                            Załącznik Nr 4</t>
  </si>
  <si>
    <t xml:space="preserve">                                            Prezydenta Miasta Włocławek</t>
  </si>
  <si>
    <t>do Zarządzenia NR 44/2020</t>
  </si>
  <si>
    <t>z dnia 31 stycznia 2020 r.</t>
  </si>
  <si>
    <t xml:space="preserve">                                            do Zarządzenia NR 44/2020</t>
  </si>
  <si>
    <t xml:space="preserve">                                            z dnia 31 stycznia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</si>
</sst>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u/>
      <sz val="8"/>
      <name val="Arial CE"/>
      <charset val="238"/>
    </font>
    <font>
      <i/>
      <sz val="9"/>
      <name val="Arial CE"/>
      <charset val="238"/>
    </font>
    <font>
      <sz val="9"/>
      <name val="Arial CE"/>
      <charset val="238"/>
    </font>
    <font>
      <sz val="11"/>
      <name val="Arial CE"/>
      <family val="2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b/>
      <sz val="7"/>
      <name val="Arial CE"/>
      <family val="2"/>
      <charset val="238"/>
    </font>
    <font>
      <b/>
      <i/>
      <sz val="8"/>
      <name val="Arial CE"/>
      <family val="2"/>
      <charset val="238"/>
    </font>
    <font>
      <b/>
      <i/>
      <sz val="9"/>
      <name val="Arial CE"/>
      <family val="2"/>
      <charset val="238"/>
    </font>
    <font>
      <b/>
      <i/>
      <u/>
      <sz val="8"/>
      <name val="Arial CE"/>
      <family val="2"/>
      <charset val="238"/>
    </font>
    <font>
      <i/>
      <u/>
      <sz val="6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charset val="238"/>
    </font>
    <font>
      <i/>
      <sz val="6"/>
      <name val="Arial CE"/>
      <family val="2"/>
      <charset val="238"/>
    </font>
    <font>
      <i/>
      <sz val="6"/>
      <name val="Arial CE"/>
      <charset val="238"/>
    </font>
    <font>
      <i/>
      <u/>
      <sz val="7"/>
      <name val="Arial CE"/>
      <charset val="238"/>
    </font>
    <font>
      <i/>
      <sz val="8"/>
      <name val="Arial CE"/>
      <charset val="238"/>
    </font>
    <font>
      <sz val="10"/>
      <name val="Arial CE"/>
      <charset val="238"/>
    </font>
    <font>
      <i/>
      <sz val="5"/>
      <name val="Arial CE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b/>
      <sz val="8"/>
      <color theme="1"/>
      <name val="Arial"/>
      <family val="2"/>
      <charset val="238"/>
    </font>
    <font>
      <sz val="6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sz val="6"/>
      <name val="Arial CE"/>
      <family val="2"/>
      <charset val="238"/>
    </font>
    <font>
      <b/>
      <i/>
      <sz val="10"/>
      <name val="Arial CE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7" fillId="0" borderId="0"/>
  </cellStyleXfs>
  <cellXfs count="449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1" xfId="0" applyFont="1" applyBorder="1"/>
    <xf numFmtId="49" fontId="6" fillId="0" borderId="1" xfId="0" applyNumberFormat="1" applyFont="1" applyBorder="1"/>
    <xf numFmtId="0" fontId="7" fillId="0" borderId="2" xfId="0" applyFont="1" applyBorder="1"/>
    <xf numFmtId="0" fontId="7" fillId="0" borderId="3" xfId="0" applyFont="1" applyBorder="1"/>
    <xf numFmtId="3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7" fillId="0" borderId="4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1" fillId="0" borderId="0" xfId="0" applyNumberFormat="1" applyFont="1"/>
    <xf numFmtId="0" fontId="7" fillId="0" borderId="7" xfId="0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6" fillId="0" borderId="4" xfId="0" applyNumberFormat="1" applyFont="1" applyBorder="1"/>
    <xf numFmtId="49" fontId="6" fillId="0" borderId="4" xfId="0" applyNumberFormat="1" applyFont="1" applyBorder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3" fontId="7" fillId="0" borderId="12" xfId="0" applyNumberFormat="1" applyFont="1" applyBorder="1"/>
    <xf numFmtId="0" fontId="7" fillId="0" borderId="13" xfId="0" applyFont="1" applyBorder="1"/>
    <xf numFmtId="0" fontId="7" fillId="0" borderId="14" xfId="0" applyFont="1" applyBorder="1"/>
    <xf numFmtId="3" fontId="7" fillId="0" borderId="15" xfId="0" applyNumberFormat="1" applyFont="1" applyBorder="1"/>
    <xf numFmtId="3" fontId="7" fillId="0" borderId="15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right"/>
    </xf>
    <xf numFmtId="3" fontId="7" fillId="0" borderId="4" xfId="0" applyNumberFormat="1" applyFont="1" applyBorder="1"/>
    <xf numFmtId="49" fontId="7" fillId="0" borderId="4" xfId="0" applyNumberFormat="1" applyFont="1" applyBorder="1" applyAlignment="1">
      <alignment horizontal="right"/>
    </xf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0" borderId="15" xfId="0" applyNumberFormat="1" applyFont="1" applyBorder="1" applyAlignment="1">
      <alignment horizontal="right"/>
    </xf>
    <xf numFmtId="0" fontId="6" fillId="0" borderId="4" xfId="0" applyFont="1" applyBorder="1"/>
    <xf numFmtId="0" fontId="6" fillId="0" borderId="8" xfId="0" applyFont="1" applyBorder="1"/>
    <xf numFmtId="3" fontId="6" fillId="0" borderId="7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/>
    <xf numFmtId="0" fontId="6" fillId="0" borderId="5" xfId="0" applyFont="1" applyBorder="1"/>
    <xf numFmtId="3" fontId="6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center"/>
    </xf>
    <xf numFmtId="0" fontId="6" fillId="0" borderId="17" xfId="0" applyFont="1" applyBorder="1"/>
    <xf numFmtId="0" fontId="6" fillId="0" borderId="4" xfId="0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0" fontId="6" fillId="0" borderId="4" xfId="0" applyNumberFormat="1" applyFont="1" applyBorder="1" applyAlignment="1">
      <alignment horizontal="right"/>
    </xf>
    <xf numFmtId="0" fontId="0" fillId="0" borderId="7" xfId="0" applyBorder="1"/>
    <xf numFmtId="49" fontId="0" fillId="0" borderId="7" xfId="0" applyNumberForma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6" fillId="0" borderId="7" xfId="0" applyFont="1" applyBorder="1"/>
    <xf numFmtId="3" fontId="6" fillId="0" borderId="9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9" xfId="0" applyFont="1" applyBorder="1"/>
    <xf numFmtId="0" fontId="6" fillId="0" borderId="7" xfId="0" applyFont="1" applyBorder="1" applyAlignment="1">
      <alignment horizontal="right"/>
    </xf>
    <xf numFmtId="3" fontId="10" fillId="0" borderId="7" xfId="0" applyNumberFormat="1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5" fillId="3" borderId="1" xfId="0" applyFont="1" applyFill="1" applyBorder="1"/>
    <xf numFmtId="0" fontId="5" fillId="3" borderId="21" xfId="0" applyFont="1" applyFill="1" applyBorder="1" applyAlignment="1">
      <alignment horizontal="left"/>
    </xf>
    <xf numFmtId="0" fontId="5" fillId="3" borderId="26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12" fillId="0" borderId="0" xfId="0" applyFont="1"/>
    <xf numFmtId="0" fontId="5" fillId="3" borderId="4" xfId="0" applyFont="1" applyFill="1" applyBorder="1"/>
    <xf numFmtId="0" fontId="5" fillId="3" borderId="6" xfId="0" applyFont="1" applyFill="1" applyBorder="1"/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21" xfId="0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13" fillId="0" borderId="20" xfId="0" applyFont="1" applyBorder="1" applyAlignment="1">
      <alignment vertical="center" wrapText="1"/>
    </xf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5" fillId="3" borderId="7" xfId="0" applyFont="1" applyFill="1" applyBorder="1"/>
    <xf numFmtId="0" fontId="5" fillId="3" borderId="9" xfId="0" applyFont="1" applyFill="1" applyBorder="1"/>
    <xf numFmtId="0" fontId="5" fillId="3" borderId="9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3" fontId="16" fillId="0" borderId="19" xfId="0" applyNumberFormat="1" applyFont="1" applyBorder="1" applyAlignment="1">
      <alignment horizontal="right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0" fontId="16" fillId="0" borderId="0" xfId="0" applyFont="1"/>
    <xf numFmtId="3" fontId="16" fillId="0" borderId="0" xfId="0" applyNumberFormat="1" applyFont="1"/>
    <xf numFmtId="0" fontId="17" fillId="2" borderId="19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left" vertical="center" wrapText="1"/>
    </xf>
    <xf numFmtId="3" fontId="17" fillId="2" borderId="19" xfId="0" applyNumberFormat="1" applyFont="1" applyFill="1" applyBorder="1" applyAlignment="1">
      <alignment horizontal="right" vertical="center" wrapText="1"/>
    </xf>
    <xf numFmtId="3" fontId="17" fillId="2" borderId="19" xfId="0" applyNumberFormat="1" applyFont="1" applyFill="1" applyBorder="1" applyAlignment="1">
      <alignment horizontal="right" vertical="center"/>
    </xf>
    <xf numFmtId="3" fontId="2" fillId="2" borderId="20" xfId="0" applyNumberFormat="1" applyFont="1" applyFill="1" applyBorder="1" applyAlignment="1">
      <alignment horizontal="center" vertical="center" wrapText="1"/>
    </xf>
    <xf numFmtId="3" fontId="18" fillId="2" borderId="19" xfId="0" applyNumberFormat="1" applyFont="1" applyFill="1" applyBorder="1" applyAlignment="1">
      <alignment horizontal="center" vertical="center" wrapText="1"/>
    </xf>
    <xf numFmtId="0" fontId="19" fillId="0" borderId="0" xfId="0" applyFont="1"/>
    <xf numFmtId="1" fontId="2" fillId="0" borderId="19" xfId="0" applyNumberFormat="1" applyFont="1" applyFill="1" applyBorder="1" applyAlignment="1">
      <alignment vertical="center" wrapText="1"/>
    </xf>
    <xf numFmtId="1" fontId="5" fillId="2" borderId="19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vertical="center" wrapText="1"/>
    </xf>
    <xf numFmtId="3" fontId="20" fillId="0" borderId="19" xfId="0" applyNumberFormat="1" applyFont="1" applyBorder="1" applyAlignment="1">
      <alignment horizontal="right" vertical="center" wrapText="1"/>
    </xf>
    <xf numFmtId="3" fontId="5" fillId="2" borderId="19" xfId="0" applyNumberFormat="1" applyFont="1" applyFill="1" applyBorder="1" applyAlignment="1">
      <alignment horizontal="right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1" fillId="2" borderId="19" xfId="0" applyNumberFormat="1" applyFont="1" applyFill="1" applyBorder="1" applyAlignment="1">
      <alignment horizontal="center" vertical="center" wrapText="1"/>
    </xf>
    <xf numFmtId="1" fontId="17" fillId="0" borderId="19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3" fontId="1" fillId="0" borderId="19" xfId="0" applyNumberFormat="1" applyFont="1" applyFill="1" applyBorder="1" applyAlignment="1">
      <alignment horizontal="right" vertical="center" wrapText="1"/>
    </xf>
    <xf numFmtId="3" fontId="2" fillId="2" borderId="19" xfId="0" applyNumberFormat="1" applyFont="1" applyFill="1" applyBorder="1" applyAlignment="1">
      <alignment vertical="center" wrapText="1"/>
    </xf>
    <xf numFmtId="3" fontId="1" fillId="2" borderId="19" xfId="0" applyNumberFormat="1" applyFont="1" applyFill="1" applyBorder="1" applyAlignment="1">
      <alignment horizontal="right" vertical="center" wrapText="1"/>
    </xf>
    <xf numFmtId="3" fontId="5" fillId="2" borderId="19" xfId="0" applyNumberFormat="1" applyFont="1" applyFill="1" applyBorder="1" applyAlignment="1">
      <alignment horizontal="center" vertical="center" wrapText="1"/>
    </xf>
    <xf numFmtId="3" fontId="22" fillId="2" borderId="19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3" fontId="20" fillId="2" borderId="1" xfId="0" applyNumberFormat="1" applyFont="1" applyFill="1" applyBorder="1" applyAlignment="1">
      <alignment vertical="center" wrapText="1"/>
    </xf>
    <xf numFmtId="3" fontId="20" fillId="2" borderId="1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horizontal="right" vertical="center" wrapText="1"/>
    </xf>
    <xf numFmtId="3" fontId="24" fillId="2" borderId="7" xfId="0" applyNumberFormat="1" applyFont="1" applyFill="1" applyBorder="1" applyAlignment="1">
      <alignment horizontal="center" vertical="center" wrapText="1"/>
    </xf>
    <xf numFmtId="3" fontId="22" fillId="2" borderId="7" xfId="0" applyNumberFormat="1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 wrapText="1"/>
    </xf>
    <xf numFmtId="3" fontId="2" fillId="2" borderId="19" xfId="0" applyNumberFormat="1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 wrapText="1"/>
    </xf>
    <xf numFmtId="3" fontId="2" fillId="2" borderId="19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7" fillId="0" borderId="12" xfId="0" applyNumberFormat="1" applyFont="1" applyBorder="1" applyAlignment="1">
      <alignment horizontal="center"/>
    </xf>
    <xf numFmtId="3" fontId="6" fillId="0" borderId="9" xfId="0" applyNumberFormat="1" applyFont="1" applyBorder="1"/>
    <xf numFmtId="3" fontId="6" fillId="0" borderId="6" xfId="0" applyNumberFormat="1" applyFont="1" applyBorder="1"/>
    <xf numFmtId="3" fontId="6" fillId="0" borderId="5" xfId="0" applyNumberFormat="1" applyFont="1" applyBorder="1"/>
    <xf numFmtId="3" fontId="6" fillId="0" borderId="8" xfId="0" applyNumberFormat="1" applyFont="1" applyBorder="1"/>
    <xf numFmtId="3" fontId="10" fillId="0" borderId="7" xfId="0" applyNumberFormat="1" applyFont="1" applyBorder="1" applyAlignment="1">
      <alignment horizontal="center"/>
    </xf>
    <xf numFmtId="3" fontId="6" fillId="0" borderId="0" xfId="0" applyNumberFormat="1" applyFont="1" applyBorder="1"/>
    <xf numFmtId="0" fontId="6" fillId="0" borderId="0" xfId="0" applyFont="1" applyBorder="1"/>
    <xf numFmtId="3" fontId="10" fillId="0" borderId="4" xfId="0" applyNumberFormat="1" applyFont="1" applyBorder="1"/>
    <xf numFmtId="0" fontId="10" fillId="0" borderId="5" xfId="0" applyFont="1" applyBorder="1"/>
    <xf numFmtId="0" fontId="6" fillId="0" borderId="25" xfId="0" applyFont="1" applyBorder="1"/>
    <xf numFmtId="3" fontId="10" fillId="0" borderId="7" xfId="0" applyNumberFormat="1" applyFont="1" applyBorder="1" applyAlignment="1">
      <alignment horizontal="right"/>
    </xf>
    <xf numFmtId="3" fontId="10" fillId="0" borderId="8" xfId="0" applyNumberFormat="1" applyFont="1" applyBorder="1"/>
    <xf numFmtId="3" fontId="10" fillId="0" borderId="9" xfId="0" applyNumberFormat="1" applyFont="1" applyBorder="1"/>
    <xf numFmtId="0" fontId="6" fillId="0" borderId="5" xfId="0" applyNumberFormat="1" applyFont="1" applyBorder="1"/>
    <xf numFmtId="3" fontId="10" fillId="0" borderId="4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/>
    </xf>
    <xf numFmtId="3" fontId="10" fillId="0" borderId="5" xfId="0" applyNumberFormat="1" applyFont="1" applyBorder="1"/>
    <xf numFmtId="0" fontId="1" fillId="0" borderId="0" xfId="0" applyFont="1" applyBorder="1"/>
    <xf numFmtId="0" fontId="0" fillId="0" borderId="0" xfId="0" applyBorder="1"/>
    <xf numFmtId="0" fontId="6" fillId="0" borderId="4" xfId="0" applyFont="1" applyBorder="1" applyAlignment="1">
      <alignment horizontal="center"/>
    </xf>
    <xf numFmtId="0" fontId="10" fillId="0" borderId="6" xfId="0" applyFont="1" applyBorder="1"/>
    <xf numFmtId="3" fontId="1" fillId="0" borderId="0" xfId="0" applyNumberFormat="1" applyFont="1" applyBorder="1"/>
    <xf numFmtId="3" fontId="10" fillId="0" borderId="4" xfId="0" applyNumberFormat="1" applyFont="1" applyBorder="1" applyAlignment="1"/>
    <xf numFmtId="0" fontId="6" fillId="0" borderId="7" xfId="0" applyFont="1" applyBorder="1" applyAlignment="1">
      <alignment horizontal="center"/>
    </xf>
    <xf numFmtId="3" fontId="10" fillId="0" borderId="7" xfId="0" applyNumberFormat="1" applyFont="1" applyBorder="1" applyAlignment="1"/>
    <xf numFmtId="0" fontId="10" fillId="0" borderId="4" xfId="0" applyFont="1" applyBorder="1"/>
    <xf numFmtId="0" fontId="25" fillId="0" borderId="0" xfId="0" applyFont="1" applyBorder="1"/>
    <xf numFmtId="3" fontId="7" fillId="0" borderId="4" xfId="0" applyNumberFormat="1" applyFont="1" applyBorder="1" applyAlignment="1"/>
    <xf numFmtId="0" fontId="10" fillId="0" borderId="8" xfId="0" applyFont="1" applyBorder="1" applyAlignment="1">
      <alignment horizontal="left"/>
    </xf>
    <xf numFmtId="3" fontId="7" fillId="0" borderId="7" xfId="0" applyNumberFormat="1" applyFont="1" applyBorder="1"/>
    <xf numFmtId="1" fontId="17" fillId="0" borderId="7" xfId="0" applyNumberFormat="1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3" fontId="26" fillId="2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3" fontId="1" fillId="0" borderId="21" xfId="0" applyNumberFormat="1" applyFont="1" applyFill="1" applyBorder="1" applyAlignment="1">
      <alignment vertical="center" wrapText="1"/>
    </xf>
    <xf numFmtId="3" fontId="1" fillId="2" borderId="21" xfId="0" applyNumberFormat="1" applyFont="1" applyFill="1" applyBorder="1" applyAlignment="1">
      <alignment vertical="center" wrapText="1"/>
    </xf>
    <xf numFmtId="3" fontId="24" fillId="2" borderId="19" xfId="0" applyNumberFormat="1" applyFont="1" applyFill="1" applyBorder="1" applyAlignment="1">
      <alignment horizontal="center" vertical="center" wrapText="1"/>
    </xf>
    <xf numFmtId="3" fontId="1" fillId="2" borderId="20" xfId="0" applyNumberFormat="1" applyFont="1" applyFill="1" applyBorder="1" applyAlignment="1">
      <alignment horizontal="right" vertical="center" wrapText="1"/>
    </xf>
    <xf numFmtId="3" fontId="24" fillId="2" borderId="20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1" fillId="0" borderId="19" xfId="0" applyNumberFormat="1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vertical="center" wrapText="1"/>
    </xf>
    <xf numFmtId="3" fontId="20" fillId="2" borderId="27" xfId="0" applyNumberFormat="1" applyFont="1" applyFill="1" applyBorder="1" applyAlignment="1">
      <alignment vertical="center" wrapText="1"/>
    </xf>
    <xf numFmtId="3" fontId="20" fillId="2" borderId="27" xfId="0" applyNumberFormat="1" applyFont="1" applyFill="1" applyBorder="1" applyAlignment="1">
      <alignment horizontal="center" vertical="center" wrapText="1"/>
    </xf>
    <xf numFmtId="3" fontId="20" fillId="2" borderId="27" xfId="0" applyNumberFormat="1" applyFont="1" applyFill="1" applyBorder="1" applyAlignment="1">
      <alignment horizontal="right" vertical="center" wrapText="1"/>
    </xf>
    <xf numFmtId="3" fontId="2" fillId="2" borderId="28" xfId="0" applyNumberFormat="1" applyFont="1" applyFill="1" applyBorder="1" applyAlignment="1">
      <alignment horizontal="center" vertical="center" wrapText="1"/>
    </xf>
    <xf numFmtId="3" fontId="5" fillId="2" borderId="27" xfId="0" applyNumberFormat="1" applyFont="1" applyFill="1" applyBorder="1" applyAlignment="1">
      <alignment horizontal="center" vertical="center" wrapText="1"/>
    </xf>
    <xf numFmtId="3" fontId="22" fillId="2" borderId="29" xfId="0" applyNumberFormat="1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vertical="center" wrapText="1"/>
    </xf>
    <xf numFmtId="3" fontId="1" fillId="2" borderId="30" xfId="0" applyNumberFormat="1" applyFont="1" applyFill="1" applyBorder="1" applyAlignment="1">
      <alignment horizontal="right" vertical="center" wrapText="1"/>
    </xf>
    <xf numFmtId="3" fontId="1" fillId="2" borderId="31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3" fontId="20" fillId="2" borderId="19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7" fillId="0" borderId="0" xfId="1"/>
    <xf numFmtId="0" fontId="28" fillId="0" borderId="0" xfId="1" applyFont="1"/>
    <xf numFmtId="0" fontId="29" fillId="0" borderId="0" xfId="1" applyFont="1" applyAlignment="1">
      <alignment horizontal="centerContinuous" vertical="center"/>
    </xf>
    <xf numFmtId="0" fontId="29" fillId="0" borderId="0" xfId="1" applyFont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0" fillId="0" borderId="21" xfId="1" applyFont="1" applyBorder="1" applyAlignment="1">
      <alignment vertical="center"/>
    </xf>
    <xf numFmtId="0" fontId="30" fillId="0" borderId="20" xfId="1" applyFont="1" applyBorder="1" applyAlignment="1">
      <alignment vertical="center"/>
    </xf>
    <xf numFmtId="0" fontId="30" fillId="0" borderId="20" xfId="1" applyFont="1" applyBorder="1" applyAlignment="1">
      <alignment horizontal="center" vertical="center"/>
    </xf>
    <xf numFmtId="0" fontId="30" fillId="0" borderId="19" xfId="1" applyFont="1" applyBorder="1" applyAlignment="1">
      <alignment vertical="center"/>
    </xf>
    <xf numFmtId="0" fontId="30" fillId="0" borderId="4" xfId="1" applyFont="1" applyBorder="1" applyAlignment="1">
      <alignment horizontal="center" vertical="center"/>
    </xf>
    <xf numFmtId="0" fontId="30" fillId="0" borderId="4" xfId="1" applyFont="1" applyBorder="1" applyAlignment="1">
      <alignment horizontal="center" vertical="center" wrapText="1"/>
    </xf>
    <xf numFmtId="0" fontId="31" fillId="0" borderId="4" xfId="1" applyFont="1" applyBorder="1" applyAlignment="1">
      <alignment horizontal="center" vertical="center" wrapText="1"/>
    </xf>
    <xf numFmtId="0" fontId="30" fillId="0" borderId="1" xfId="1" applyFont="1" applyBorder="1" applyAlignment="1">
      <alignment vertical="center" wrapText="1"/>
    </xf>
    <xf numFmtId="0" fontId="30" fillId="0" borderId="22" xfId="1" applyFont="1" applyBorder="1" applyAlignment="1">
      <alignment horizontal="center" vertical="center"/>
    </xf>
    <xf numFmtId="0" fontId="30" fillId="0" borderId="4" xfId="1" applyFont="1" applyBorder="1" applyAlignment="1">
      <alignment vertical="center" wrapText="1"/>
    </xf>
    <xf numFmtId="0" fontId="3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0" fillId="0" borderId="7" xfId="1" applyFont="1" applyBorder="1" applyAlignment="1">
      <alignment horizontal="center" vertical="center"/>
    </xf>
    <xf numFmtId="0" fontId="30" fillId="0" borderId="7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3" fillId="0" borderId="19" xfId="1" applyFont="1" applyBorder="1" applyAlignment="1">
      <alignment horizontal="center" vertical="center"/>
    </xf>
    <xf numFmtId="0" fontId="33" fillId="0" borderId="7" xfId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29" fillId="0" borderId="19" xfId="1" applyFont="1" applyBorder="1" applyAlignment="1">
      <alignment vertical="center"/>
    </xf>
    <xf numFmtId="3" fontId="30" fillId="0" borderId="19" xfId="1" applyNumberFormat="1" applyFont="1" applyBorder="1" applyAlignment="1">
      <alignment vertical="center"/>
    </xf>
    <xf numFmtId="4" fontId="30" fillId="0" borderId="0" xfId="1" applyNumberFormat="1" applyFont="1"/>
    <xf numFmtId="0" fontId="30" fillId="0" borderId="0" xfId="1" applyFont="1"/>
    <xf numFmtId="0" fontId="29" fillId="0" borderId="4" xfId="1" applyFont="1" applyBorder="1" applyAlignment="1">
      <alignment horizontal="center" vertical="center"/>
    </xf>
    <xf numFmtId="0" fontId="34" fillId="0" borderId="32" xfId="1" applyFont="1" applyBorder="1" applyAlignment="1">
      <alignment vertical="center"/>
    </xf>
    <xf numFmtId="0" fontId="34" fillId="0" borderId="32" xfId="1" applyFont="1" applyBorder="1" applyAlignment="1">
      <alignment horizontal="center" vertical="center"/>
    </xf>
    <xf numFmtId="3" fontId="34" fillId="0" borderId="32" xfId="1" applyNumberFormat="1" applyFont="1" applyBorder="1" applyAlignment="1">
      <alignment vertical="center"/>
    </xf>
    <xf numFmtId="3" fontId="30" fillId="0" borderId="0" xfId="1" applyNumberFormat="1" applyFont="1"/>
    <xf numFmtId="0" fontId="34" fillId="0" borderId="33" xfId="1" applyFont="1" applyBorder="1" applyAlignment="1">
      <alignment vertical="center"/>
    </xf>
    <xf numFmtId="0" fontId="34" fillId="0" borderId="33" xfId="1" applyFont="1" applyBorder="1" applyAlignment="1">
      <alignment horizontal="center" vertical="center"/>
    </xf>
    <xf numFmtId="3" fontId="34" fillId="0" borderId="33" xfId="1" applyNumberFormat="1" applyFont="1" applyBorder="1" applyAlignment="1">
      <alignment vertical="center"/>
    </xf>
    <xf numFmtId="49" fontId="30" fillId="0" borderId="4" xfId="1" applyNumberFormat="1" applyFont="1" applyFill="1" applyBorder="1" applyAlignment="1">
      <alignment horizontal="center" vertical="center"/>
    </xf>
    <xf numFmtId="0" fontId="30" fillId="0" borderId="34" xfId="1" applyFont="1" applyBorder="1" applyAlignment="1">
      <alignment vertical="center" wrapText="1"/>
    </xf>
    <xf numFmtId="0" fontId="29" fillId="2" borderId="35" xfId="0" applyFont="1" applyFill="1" applyBorder="1" applyAlignment="1">
      <alignment horizontal="center" vertical="center"/>
    </xf>
    <xf numFmtId="3" fontId="30" fillId="2" borderId="35" xfId="0" applyNumberFormat="1" applyFont="1" applyFill="1" applyBorder="1" applyAlignment="1">
      <alignment horizontal="right" vertical="center"/>
    </xf>
    <xf numFmtId="3" fontId="30" fillId="2" borderId="36" xfId="0" applyNumberFormat="1" applyFont="1" applyFill="1" applyBorder="1" applyAlignment="1">
      <alignment horizontal="right" vertical="center"/>
    </xf>
    <xf numFmtId="3" fontId="28" fillId="0" borderId="0" xfId="1" applyNumberFormat="1" applyFont="1"/>
    <xf numFmtId="0" fontId="28" fillId="0" borderId="37" xfId="1" applyFont="1" applyFill="1" applyBorder="1" applyAlignment="1">
      <alignment horizontal="center" vertical="center"/>
    </xf>
    <xf numFmtId="0" fontId="30" fillId="2" borderId="37" xfId="1" applyFont="1" applyFill="1" applyBorder="1" applyAlignment="1">
      <alignment vertical="center" wrapText="1"/>
    </xf>
    <xf numFmtId="0" fontId="0" fillId="2" borderId="38" xfId="0" applyFill="1" applyBorder="1" applyAlignment="1">
      <alignment horizontal="center"/>
    </xf>
    <xf numFmtId="3" fontId="0" fillId="2" borderId="38" xfId="0" applyNumberFormat="1" applyFill="1" applyBorder="1" applyAlignment="1">
      <alignment horizontal="center"/>
    </xf>
    <xf numFmtId="3" fontId="0" fillId="2" borderId="39" xfId="0" applyNumberFormat="1" applyFill="1" applyBorder="1" applyAlignment="1">
      <alignment horizontal="center"/>
    </xf>
    <xf numFmtId="0" fontId="28" fillId="0" borderId="33" xfId="1" applyFont="1" applyFill="1" applyBorder="1" applyAlignment="1">
      <alignment horizontal="center" vertical="top"/>
    </xf>
    <xf numFmtId="0" fontId="28" fillId="2" borderId="37" xfId="1" applyFont="1" applyFill="1" applyBorder="1" applyAlignment="1">
      <alignment vertical="top" wrapText="1"/>
    </xf>
    <xf numFmtId="0" fontId="28" fillId="0" borderId="33" xfId="1" applyFont="1" applyFill="1" applyBorder="1" applyAlignment="1">
      <alignment horizontal="center" vertical="center"/>
    </xf>
    <xf numFmtId="0" fontId="28" fillId="2" borderId="33" xfId="1" applyFont="1" applyFill="1" applyBorder="1"/>
    <xf numFmtId="0" fontId="28" fillId="2" borderId="33" xfId="1" applyFont="1" applyFill="1" applyBorder="1" applyAlignment="1">
      <alignment horizontal="center"/>
    </xf>
    <xf numFmtId="3" fontId="28" fillId="0" borderId="33" xfId="1" applyNumberFormat="1" applyFont="1" applyFill="1" applyBorder="1"/>
    <xf numFmtId="3" fontId="28" fillId="2" borderId="33" xfId="1" applyNumberFormat="1" applyFont="1" applyFill="1" applyBorder="1"/>
    <xf numFmtId="0" fontId="28" fillId="0" borderId="40" xfId="1" applyFont="1" applyFill="1" applyBorder="1" applyAlignment="1">
      <alignment horizontal="center" vertical="center"/>
    </xf>
    <xf numFmtId="0" fontId="28" fillId="2" borderId="40" xfId="1" applyFont="1" applyFill="1" applyBorder="1"/>
    <xf numFmtId="0" fontId="28" fillId="2" borderId="40" xfId="1" applyFont="1" applyFill="1" applyBorder="1" applyAlignment="1">
      <alignment horizontal="center"/>
    </xf>
    <xf numFmtId="3" fontId="28" fillId="2" borderId="40" xfId="1" applyNumberFormat="1" applyFont="1" applyFill="1" applyBorder="1"/>
    <xf numFmtId="0" fontId="30" fillId="2" borderId="34" xfId="1" applyFont="1" applyFill="1" applyBorder="1" applyAlignment="1">
      <alignment vertical="center" wrapText="1"/>
    </xf>
    <xf numFmtId="49" fontId="28" fillId="0" borderId="32" xfId="1" applyNumberFormat="1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left" vertical="center" wrapText="1"/>
    </xf>
    <xf numFmtId="0" fontId="0" fillId="2" borderId="41" xfId="0" applyFill="1" applyBorder="1" applyAlignment="1">
      <alignment horizontal="center" vertical="center"/>
    </xf>
    <xf numFmtId="3" fontId="0" fillId="2" borderId="41" xfId="0" applyNumberFormat="1" applyFill="1" applyBorder="1" applyAlignment="1">
      <alignment horizontal="center" vertical="center"/>
    </xf>
    <xf numFmtId="3" fontId="0" fillId="2" borderId="42" xfId="0" applyNumberFormat="1" applyFill="1" applyBorder="1" applyAlignment="1">
      <alignment horizontal="center" vertical="center"/>
    </xf>
    <xf numFmtId="0" fontId="28" fillId="2" borderId="33" xfId="1" applyFont="1" applyFill="1" applyBorder="1" applyAlignment="1">
      <alignment wrapText="1"/>
    </xf>
    <xf numFmtId="0" fontId="30" fillId="2" borderId="32" xfId="1" applyFont="1" applyFill="1" applyBorder="1" applyAlignment="1">
      <alignment vertical="center" wrapText="1"/>
    </xf>
    <xf numFmtId="3" fontId="28" fillId="2" borderId="43" xfId="1" applyNumberFormat="1" applyFont="1" applyFill="1" applyBorder="1"/>
    <xf numFmtId="3" fontId="28" fillId="2" borderId="43" xfId="1" applyNumberFormat="1" applyFont="1" applyFill="1" applyBorder="1" applyAlignment="1">
      <alignment horizontal="right"/>
    </xf>
    <xf numFmtId="3" fontId="28" fillId="2" borderId="40" xfId="1" applyNumberFormat="1" applyFont="1" applyFill="1" applyBorder="1" applyAlignment="1">
      <alignment horizontal="right"/>
    </xf>
    <xf numFmtId="49" fontId="28" fillId="0" borderId="37" xfId="1" applyNumberFormat="1" applyFont="1" applyFill="1" applyBorder="1" applyAlignment="1">
      <alignment horizontal="center" vertical="center"/>
    </xf>
    <xf numFmtId="0" fontId="30" fillId="0" borderId="37" xfId="1" applyFont="1" applyFill="1" applyBorder="1" applyAlignment="1">
      <alignment vertical="center" wrapText="1"/>
    </xf>
    <xf numFmtId="0" fontId="0" fillId="2" borderId="38" xfId="0" applyFill="1" applyBorder="1" applyAlignment="1">
      <alignment horizontal="center" vertical="center"/>
    </xf>
    <xf numFmtId="3" fontId="0" fillId="2" borderId="38" xfId="0" applyNumberFormat="1" applyFill="1" applyBorder="1" applyAlignment="1">
      <alignment horizontal="center" vertical="center"/>
    </xf>
    <xf numFmtId="3" fontId="0" fillId="2" borderId="39" xfId="0" applyNumberFormat="1" applyFill="1" applyBorder="1" applyAlignment="1">
      <alignment horizontal="center" vertical="center"/>
    </xf>
    <xf numFmtId="3" fontId="28" fillId="2" borderId="33" xfId="1" applyNumberFormat="1" applyFont="1" applyFill="1" applyBorder="1" applyAlignment="1">
      <alignment horizontal="right"/>
    </xf>
    <xf numFmtId="0" fontId="20" fillId="2" borderId="32" xfId="0" applyFont="1" applyFill="1" applyBorder="1" applyAlignment="1">
      <alignment horizontal="left" vertical="center" wrapText="1"/>
    </xf>
    <xf numFmtId="0" fontId="28" fillId="0" borderId="0" xfId="1" applyFont="1" applyFill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34" fillId="0" borderId="0" xfId="1" applyFont="1"/>
    <xf numFmtId="4" fontId="28" fillId="0" borderId="0" xfId="1" applyNumberFormat="1" applyFont="1"/>
    <xf numFmtId="0" fontId="28" fillId="0" borderId="0" xfId="0" applyFont="1"/>
    <xf numFmtId="0" fontId="3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Continuous" vertical="center"/>
    </xf>
    <xf numFmtId="0" fontId="38" fillId="0" borderId="19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Continuous" vertical="center"/>
    </xf>
    <xf numFmtId="0" fontId="38" fillId="0" borderId="0" xfId="0" applyFont="1"/>
    <xf numFmtId="0" fontId="13" fillId="0" borderId="19" xfId="0" applyFont="1" applyBorder="1" applyAlignment="1">
      <alignment vertical="top"/>
    </xf>
    <xf numFmtId="3" fontId="13" fillId="0" borderId="19" xfId="0" applyNumberFormat="1" applyFont="1" applyBorder="1" applyAlignment="1"/>
    <xf numFmtId="0" fontId="13" fillId="0" borderId="19" xfId="0" applyFont="1" applyBorder="1" applyAlignment="1"/>
    <xf numFmtId="0" fontId="13" fillId="0" borderId="32" xfId="0" applyFont="1" applyBorder="1" applyAlignment="1"/>
    <xf numFmtId="3" fontId="13" fillId="0" borderId="32" xfId="0" applyNumberFormat="1" applyFont="1" applyBorder="1" applyAlignment="1"/>
    <xf numFmtId="0" fontId="13" fillId="0" borderId="1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7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3" fontId="13" fillId="0" borderId="7" xfId="0" applyNumberFormat="1" applyFont="1" applyBorder="1" applyAlignment="1"/>
    <xf numFmtId="0" fontId="13" fillId="0" borderId="19" xfId="0" applyFont="1" applyBorder="1" applyAlignment="1">
      <alignment vertical="center"/>
    </xf>
    <xf numFmtId="3" fontId="13" fillId="0" borderId="19" xfId="0" applyNumberFormat="1" applyFont="1" applyBorder="1" applyAlignment="1">
      <alignment vertical="center"/>
    </xf>
    <xf numFmtId="0" fontId="13" fillId="0" borderId="19" xfId="0" applyFont="1" applyBorder="1"/>
    <xf numFmtId="0" fontId="13" fillId="0" borderId="21" xfId="0" applyFont="1" applyBorder="1"/>
    <xf numFmtId="0" fontId="13" fillId="0" borderId="20" xfId="0" applyFont="1" applyBorder="1"/>
    <xf numFmtId="3" fontId="13" fillId="0" borderId="19" xfId="0" applyNumberFormat="1" applyFont="1" applyBorder="1"/>
    <xf numFmtId="3" fontId="9" fillId="0" borderId="19" xfId="0" applyNumberFormat="1" applyFont="1" applyBorder="1"/>
    <xf numFmtId="0" fontId="13" fillId="0" borderId="21" xfId="0" applyFont="1" applyBorder="1" applyAlignment="1"/>
    <xf numFmtId="0" fontId="13" fillId="0" borderId="2" xfId="0" applyFont="1" applyBorder="1"/>
    <xf numFmtId="0" fontId="13" fillId="0" borderId="26" xfId="0" applyFont="1" applyBorder="1"/>
    <xf numFmtId="0" fontId="13" fillId="0" borderId="3" xfId="0" applyFont="1" applyBorder="1"/>
    <xf numFmtId="3" fontId="13" fillId="0" borderId="23" xfId="0" applyNumberFormat="1" applyFont="1" applyBorder="1"/>
    <xf numFmtId="0" fontId="13" fillId="0" borderId="5" xfId="0" applyFont="1" applyBorder="1"/>
    <xf numFmtId="0" fontId="13" fillId="0" borderId="0" xfId="0" applyFont="1" applyBorder="1"/>
    <xf numFmtId="0" fontId="13" fillId="0" borderId="6" xfId="0" applyFont="1" applyBorder="1"/>
    <xf numFmtId="3" fontId="13" fillId="0" borderId="46" xfId="0" applyNumberFormat="1" applyFont="1" applyBorder="1"/>
    <xf numFmtId="0" fontId="13" fillId="0" borderId="8" xfId="0" applyFont="1" applyBorder="1"/>
    <xf numFmtId="0" fontId="13" fillId="0" borderId="25" xfId="0" applyFont="1" applyBorder="1"/>
    <xf numFmtId="0" fontId="13" fillId="0" borderId="9" xfId="0" applyFont="1" applyBorder="1"/>
    <xf numFmtId="3" fontId="13" fillId="0" borderId="7" xfId="0" applyNumberFormat="1" applyFont="1" applyBorder="1"/>
    <xf numFmtId="3" fontId="13" fillId="0" borderId="18" xfId="0" applyNumberFormat="1" applyFont="1" applyBorder="1"/>
    <xf numFmtId="0" fontId="6" fillId="0" borderId="45" xfId="0" applyFont="1" applyBorder="1"/>
    <xf numFmtId="3" fontId="13" fillId="0" borderId="37" xfId="0" applyNumberFormat="1" applyFont="1" applyBorder="1"/>
    <xf numFmtId="0" fontId="13" fillId="0" borderId="22" xfId="0" applyFont="1" applyBorder="1"/>
    <xf numFmtId="0" fontId="6" fillId="0" borderId="44" xfId="0" applyFont="1" applyBorder="1"/>
    <xf numFmtId="0" fontId="13" fillId="0" borderId="6" xfId="0" applyFont="1" applyFill="1" applyBorder="1"/>
    <xf numFmtId="0" fontId="6" fillId="0" borderId="45" xfId="0" applyFont="1" applyFill="1" applyBorder="1"/>
    <xf numFmtId="3" fontId="13" fillId="0" borderId="49" xfId="0" applyNumberFormat="1" applyFont="1" applyBorder="1"/>
    <xf numFmtId="0" fontId="6" fillId="0" borderId="50" xfId="0" applyFont="1" applyBorder="1"/>
    <xf numFmtId="3" fontId="13" fillId="0" borderId="32" xfId="0" applyNumberFormat="1" applyFont="1" applyBorder="1"/>
    <xf numFmtId="0" fontId="13" fillId="0" borderId="7" xfId="0" applyFont="1" applyBorder="1"/>
    <xf numFmtId="0" fontId="40" fillId="0" borderId="0" xfId="0" applyFont="1"/>
    <xf numFmtId="3" fontId="3" fillId="0" borderId="19" xfId="0" applyNumberFormat="1" applyFont="1" applyBorder="1" applyAlignment="1">
      <alignment vertical="center"/>
    </xf>
    <xf numFmtId="0" fontId="41" fillId="0" borderId="0" xfId="0" applyFont="1" applyAlignment="1">
      <alignment vertical="center"/>
    </xf>
    <xf numFmtId="3" fontId="0" fillId="0" borderId="0" xfId="0" applyNumberFormat="1"/>
    <xf numFmtId="0" fontId="4" fillId="0" borderId="0" xfId="0" applyFont="1" applyAlignment="1">
      <alignment horizontal="centerContinuous"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8" fillId="3" borderId="19" xfId="0" applyFont="1" applyFill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9" fillId="0" borderId="7" xfId="0" applyFont="1" applyBorder="1" applyAlignment="1">
      <alignment horizontal="center" vertical="center"/>
    </xf>
    <xf numFmtId="0" fontId="42" fillId="0" borderId="37" xfId="0" applyFont="1" applyBorder="1" applyAlignment="1">
      <alignment vertical="center" wrapText="1"/>
    </xf>
    <xf numFmtId="3" fontId="0" fillId="0" borderId="37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40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40" fillId="0" borderId="1" xfId="0" applyFont="1" applyBorder="1" applyAlignment="1">
      <alignment horizontal="left" vertical="center" indent="2"/>
    </xf>
    <xf numFmtId="3" fontId="0" fillId="0" borderId="1" xfId="0" applyNumberFormat="1" applyBorder="1" applyAlignment="1">
      <alignment vertical="center"/>
    </xf>
    <xf numFmtId="0" fontId="40" fillId="0" borderId="4" xfId="0" applyFont="1" applyBorder="1" applyAlignment="1">
      <alignment horizontal="left" vertical="center" indent="2"/>
    </xf>
    <xf numFmtId="3" fontId="0" fillId="0" borderId="4" xfId="0" applyNumberFormat="1" applyBorder="1" applyAlignment="1">
      <alignment vertical="center"/>
    </xf>
    <xf numFmtId="3" fontId="0" fillId="0" borderId="4" xfId="0" applyNumberFormat="1" applyBorder="1" applyAlignment="1">
      <alignment vertical="top"/>
    </xf>
    <xf numFmtId="3" fontId="0" fillId="0" borderId="4" xfId="0" applyNumberFormat="1" applyBorder="1" applyAlignment="1">
      <alignment horizontal="right" vertical="center"/>
    </xf>
    <xf numFmtId="0" fontId="40" fillId="0" borderId="4" xfId="0" applyFont="1" applyBorder="1" applyAlignment="1">
      <alignment horizontal="right" vertical="top"/>
    </xf>
    <xf numFmtId="0" fontId="0" fillId="0" borderId="4" xfId="0" applyBorder="1" applyAlignment="1">
      <alignment horizontal="center" vertical="top"/>
    </xf>
    <xf numFmtId="0" fontId="40" fillId="0" borderId="4" xfId="0" applyFont="1" applyBorder="1" applyAlignment="1">
      <alignment horizontal="left" vertical="top" wrapText="1" indent="2"/>
    </xf>
    <xf numFmtId="0" fontId="40" fillId="0" borderId="7" xfId="0" applyFont="1" applyBorder="1" applyAlignment="1">
      <alignment horizontal="right" vertical="top"/>
    </xf>
    <xf numFmtId="0" fontId="0" fillId="0" borderId="7" xfId="0" applyBorder="1" applyAlignment="1">
      <alignment horizontal="center" vertical="top"/>
    </xf>
    <xf numFmtId="3" fontId="0" fillId="0" borderId="7" xfId="0" applyNumberFormat="1" applyBorder="1" applyAlignment="1">
      <alignment vertical="top"/>
    </xf>
    <xf numFmtId="0" fontId="0" fillId="0" borderId="19" xfId="0" applyBorder="1" applyAlignment="1">
      <alignment vertical="center"/>
    </xf>
    <xf numFmtId="0" fontId="29" fillId="0" borderId="19" xfId="0" applyFont="1" applyBorder="1" applyAlignment="1">
      <alignment horizontal="center"/>
    </xf>
    <xf numFmtId="0" fontId="40" fillId="0" borderId="19" xfId="0" applyFont="1" applyBorder="1" applyAlignment="1">
      <alignment horizontal="left" vertical="center" indent="2"/>
    </xf>
    <xf numFmtId="3" fontId="0" fillId="0" borderId="19" xfId="0" applyNumberFormat="1" applyBorder="1" applyAlignment="1">
      <alignment vertical="center"/>
    </xf>
    <xf numFmtId="0" fontId="40" fillId="0" borderId="4" xfId="0" applyFont="1" applyBorder="1" applyAlignment="1">
      <alignment horizontal="left" vertical="center" wrapText="1" indent="2"/>
    </xf>
    <xf numFmtId="0" fontId="40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40" fillId="0" borderId="7" xfId="0" applyFont="1" applyBorder="1" applyAlignment="1">
      <alignment horizontal="left" vertical="center" indent="2"/>
    </xf>
    <xf numFmtId="3" fontId="0" fillId="0" borderId="7" xfId="0" applyNumberFormat="1" applyBorder="1" applyAlignment="1">
      <alignment vertical="center"/>
    </xf>
    <xf numFmtId="3" fontId="0" fillId="0" borderId="7" xfId="0" applyNumberFormat="1" applyBorder="1" applyAlignment="1">
      <alignment horizontal="right" vertical="center"/>
    </xf>
    <xf numFmtId="0" fontId="0" fillId="2" borderId="7" xfId="0" applyFill="1" applyBorder="1" applyAlignment="1">
      <alignment vertical="center"/>
    </xf>
    <xf numFmtId="0" fontId="42" fillId="2" borderId="19" xfId="0" applyFont="1" applyFill="1" applyBorder="1" applyAlignment="1">
      <alignment horizontal="left" vertical="center" indent="2"/>
    </xf>
    <xf numFmtId="3" fontId="42" fillId="2" borderId="7" xfId="0" applyNumberFormat="1" applyFont="1" applyFill="1" applyBorder="1" applyAlignment="1">
      <alignment vertical="center"/>
    </xf>
    <xf numFmtId="0" fontId="0" fillId="2" borderId="0" xfId="0" applyFill="1"/>
    <xf numFmtId="0" fontId="24" fillId="0" borderId="0" xfId="0" applyFont="1"/>
    <xf numFmtId="0" fontId="3" fillId="0" borderId="0" xfId="0" applyFont="1" applyBorder="1" applyAlignment="1">
      <alignment horizontal="centerContinuous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0" fillId="0" borderId="0" xfId="0" applyFont="1"/>
    <xf numFmtId="0" fontId="1" fillId="0" borderId="16" xfId="0" applyFont="1" applyBorder="1" applyAlignment="1">
      <alignment vertical="center"/>
    </xf>
    <xf numFmtId="0" fontId="10" fillId="0" borderId="17" xfId="0" applyFont="1" applyBorder="1"/>
    <xf numFmtId="3" fontId="10" fillId="0" borderId="18" xfId="0" applyNumberFormat="1" applyFont="1" applyBorder="1" applyAlignment="1">
      <alignment horizontal="right"/>
    </xf>
    <xf numFmtId="3" fontId="10" fillId="0" borderId="18" xfId="0" applyNumberFormat="1" applyFont="1" applyBorder="1" applyAlignment="1">
      <alignment horizontal="center"/>
    </xf>
    <xf numFmtId="3" fontId="10" fillId="0" borderId="18" xfId="0" applyNumberFormat="1" applyFont="1" applyBorder="1"/>
    <xf numFmtId="0" fontId="6" fillId="0" borderId="16" xfId="0" applyFont="1" applyBorder="1"/>
    <xf numFmtId="3" fontId="6" fillId="0" borderId="18" xfId="0" applyNumberFormat="1" applyFont="1" applyBorder="1"/>
    <xf numFmtId="0" fontId="2" fillId="0" borderId="16" xfId="0" applyFont="1" applyBorder="1" applyAlignment="1">
      <alignment vertical="center"/>
    </xf>
    <xf numFmtId="3" fontId="6" fillId="0" borderId="18" xfId="0" applyNumberFormat="1" applyFont="1" applyBorder="1" applyAlignment="1">
      <alignment horizontal="center"/>
    </xf>
    <xf numFmtId="3" fontId="6" fillId="0" borderId="18" xfId="0" applyNumberFormat="1" applyFont="1" applyBorder="1" applyAlignment="1">
      <alignment horizontal="right"/>
    </xf>
    <xf numFmtId="0" fontId="6" fillId="0" borderId="4" xfId="0" applyNumberFormat="1" applyFont="1" applyBorder="1" applyAlignment="1">
      <alignment horizontal="center"/>
    </xf>
    <xf numFmtId="0" fontId="10" fillId="0" borderId="16" xfId="0" applyFont="1" applyBorder="1"/>
    <xf numFmtId="0" fontId="1" fillId="0" borderId="5" xfId="0" applyFont="1" applyBorder="1" applyAlignment="1">
      <alignment vertical="center"/>
    </xf>
    <xf numFmtId="0" fontId="0" fillId="0" borderId="0" xfId="0" applyFont="1" applyBorder="1"/>
    <xf numFmtId="3" fontId="10" fillId="0" borderId="6" xfId="0" applyNumberFormat="1" applyFont="1" applyBorder="1"/>
    <xf numFmtId="3" fontId="10" fillId="0" borderId="23" xfId="0" applyNumberFormat="1" applyFont="1" applyBorder="1"/>
    <xf numFmtId="0" fontId="0" fillId="0" borderId="9" xfId="0" applyFont="1" applyBorder="1"/>
    <xf numFmtId="3" fontId="6" fillId="0" borderId="24" xfId="0" applyNumberFormat="1" applyFont="1" applyBorder="1"/>
    <xf numFmtId="0" fontId="10" fillId="0" borderId="18" xfId="0" applyFont="1" applyBorder="1" applyAlignment="1">
      <alignment vertical="center"/>
    </xf>
    <xf numFmtId="0" fontId="39" fillId="0" borderId="21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21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13" fillId="0" borderId="21" xfId="0" applyFont="1" applyBorder="1" applyAlignment="1">
      <alignment vertical="center" wrapText="1"/>
    </xf>
    <xf numFmtId="0" fontId="6" fillId="0" borderId="44" xfId="0" applyFont="1" applyBorder="1" applyAlignment="1">
      <alignment vertical="center" wrapText="1"/>
    </xf>
    <xf numFmtId="0" fontId="6" fillId="0" borderId="45" xfId="0" applyFont="1" applyBorder="1" applyAlignment="1">
      <alignment horizontal="left" wrapText="1"/>
    </xf>
    <xf numFmtId="0" fontId="6" fillId="0" borderId="4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wrapText="1"/>
    </xf>
    <xf numFmtId="0" fontId="6" fillId="0" borderId="16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47" xfId="0" applyFont="1" applyBorder="1" applyAlignment="1">
      <alignment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wrapText="1"/>
    </xf>
    <xf numFmtId="0" fontId="6" fillId="0" borderId="4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51" xfId="0" applyFont="1" applyBorder="1" applyAlignment="1">
      <alignment vertical="top" wrapText="1"/>
    </xf>
    <xf numFmtId="0" fontId="4" fillId="0" borderId="0" xfId="0" applyFont="1" applyAlignment="1">
      <alignment horizontal="centerContinuous" vertical="center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2">
    <cellStyle name="Normalny" xfId="0" builtinId="0"/>
    <cellStyle name="Normalny_zal_Szczeci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1"/>
  <sheetViews>
    <sheetView topLeftCell="A226" zoomScaleNormal="100" workbookViewId="0"/>
  </sheetViews>
  <sheetFormatPr defaultRowHeight="15" x14ac:dyDescent="0.25"/>
  <cols>
    <col min="1" max="1" width="4.42578125" customWidth="1"/>
    <col min="2" max="2" width="6" customWidth="1"/>
    <col min="3" max="3" width="5.140625" customWidth="1"/>
    <col min="4" max="4" width="18.140625" customWidth="1"/>
    <col min="5" max="5" width="25.5703125" customWidth="1"/>
    <col min="6" max="6" width="10.5703125" customWidth="1"/>
    <col min="7" max="7" width="10.28515625" customWidth="1"/>
    <col min="8" max="8" width="11.85546875" customWidth="1"/>
    <col min="9" max="9" width="9.140625" style="1"/>
    <col min="10" max="10" width="8.5703125" customWidth="1"/>
  </cols>
  <sheetData>
    <row r="1" spans="1:11" ht="12.75" customHeight="1" x14ac:dyDescent="0.25">
      <c r="A1" s="2"/>
      <c r="B1" s="2"/>
      <c r="C1" s="3"/>
      <c r="D1" s="4"/>
      <c r="E1" s="4"/>
      <c r="F1" s="4" t="s">
        <v>18</v>
      </c>
      <c r="G1" s="2"/>
      <c r="H1" s="2"/>
    </row>
    <row r="2" spans="1:11" ht="12.75" customHeight="1" x14ac:dyDescent="0.25">
      <c r="A2" s="2"/>
      <c r="B2" s="2"/>
      <c r="C2" s="3"/>
      <c r="D2" s="4"/>
      <c r="E2" s="4"/>
      <c r="F2" s="4" t="s">
        <v>376</v>
      </c>
      <c r="G2" s="2"/>
      <c r="H2" s="2"/>
    </row>
    <row r="3" spans="1:11" ht="12.75" customHeight="1" x14ac:dyDescent="0.25">
      <c r="A3" s="2"/>
      <c r="B3" s="2"/>
      <c r="C3" s="3"/>
      <c r="D3" s="4"/>
      <c r="E3" s="4"/>
      <c r="F3" s="4" t="s">
        <v>68</v>
      </c>
      <c r="G3" s="2"/>
      <c r="H3" s="2"/>
    </row>
    <row r="4" spans="1:11" ht="12.75" customHeight="1" x14ac:dyDescent="0.25">
      <c r="A4" s="2"/>
      <c r="B4" s="2"/>
      <c r="C4" s="3"/>
      <c r="D4" s="4"/>
      <c r="E4" s="4"/>
      <c r="F4" s="4" t="s">
        <v>377</v>
      </c>
      <c r="G4" s="2"/>
      <c r="H4" s="2"/>
    </row>
    <row r="5" spans="1:11" ht="18.75" customHeight="1" x14ac:dyDescent="0.25">
      <c r="A5" s="5" t="s">
        <v>0</v>
      </c>
      <c r="B5" s="6"/>
      <c r="C5" s="7"/>
      <c r="D5" s="7"/>
      <c r="E5" s="6"/>
      <c r="F5" s="6"/>
      <c r="G5" s="8"/>
      <c r="H5" s="6"/>
    </row>
    <row r="6" spans="1:11" ht="17.25" customHeight="1" x14ac:dyDescent="0.25">
      <c r="A6" s="2"/>
      <c r="B6" s="2"/>
      <c r="C6" s="3"/>
      <c r="D6" s="3"/>
      <c r="E6" s="9"/>
      <c r="F6" s="2"/>
      <c r="G6" s="10"/>
      <c r="H6" s="10" t="s">
        <v>1</v>
      </c>
    </row>
    <row r="7" spans="1:11" x14ac:dyDescent="0.25">
      <c r="A7" s="11"/>
      <c r="B7" s="11"/>
      <c r="C7" s="12"/>
      <c r="D7" s="13"/>
      <c r="E7" s="14"/>
      <c r="F7" s="15"/>
      <c r="G7" s="16"/>
      <c r="H7" s="17" t="s">
        <v>2</v>
      </c>
      <c r="K7" s="18"/>
    </row>
    <row r="8" spans="1:11" x14ac:dyDescent="0.25">
      <c r="A8" s="19" t="s">
        <v>3</v>
      </c>
      <c r="B8" s="19" t="s">
        <v>4</v>
      </c>
      <c r="C8" s="20" t="s">
        <v>5</v>
      </c>
      <c r="D8" s="21" t="s">
        <v>6</v>
      </c>
      <c r="E8" s="22"/>
      <c r="F8" s="23" t="s">
        <v>7</v>
      </c>
      <c r="G8" s="19" t="s">
        <v>8</v>
      </c>
      <c r="H8" s="19" t="s">
        <v>9</v>
      </c>
      <c r="K8" s="24"/>
    </row>
    <row r="9" spans="1:11" ht="4.5" customHeight="1" x14ac:dyDescent="0.25">
      <c r="A9" s="25"/>
      <c r="B9" s="25"/>
      <c r="C9" s="26"/>
      <c r="D9" s="27"/>
      <c r="E9" s="28"/>
      <c r="F9" s="29"/>
      <c r="G9" s="29"/>
      <c r="H9" s="25"/>
    </row>
    <row r="10" spans="1:11" s="400" customFormat="1" ht="24" customHeight="1" thickBot="1" x14ac:dyDescent="0.3">
      <c r="A10" s="30"/>
      <c r="B10" s="30"/>
      <c r="C10" s="31"/>
      <c r="D10" s="32" t="s">
        <v>10</v>
      </c>
      <c r="E10" s="33"/>
      <c r="F10" s="34">
        <f>SUM(F11,F22)</f>
        <v>384782</v>
      </c>
      <c r="G10" s="147" t="s">
        <v>11</v>
      </c>
      <c r="H10" s="34">
        <v>757265976</v>
      </c>
      <c r="I10" s="24"/>
    </row>
    <row r="11" spans="1:11" s="400" customFormat="1" ht="24" customHeight="1" thickBot="1" x14ac:dyDescent="0.3">
      <c r="A11" s="30"/>
      <c r="B11" s="30"/>
      <c r="C11" s="31"/>
      <c r="D11" s="35" t="s">
        <v>12</v>
      </c>
      <c r="E11" s="36"/>
      <c r="F11" s="37">
        <f>SUM(F12)</f>
        <v>377692</v>
      </c>
      <c r="G11" s="38" t="s">
        <v>11</v>
      </c>
      <c r="H11" s="37">
        <v>628825018</v>
      </c>
      <c r="I11" s="1"/>
    </row>
    <row r="12" spans="1:11" s="400" customFormat="1" ht="22.5" customHeight="1" thickTop="1" thickBot="1" x14ac:dyDescent="0.3">
      <c r="A12" s="23">
        <v>801</v>
      </c>
      <c r="B12" s="40"/>
      <c r="C12" s="41"/>
      <c r="D12" s="42" t="s">
        <v>19</v>
      </c>
      <c r="E12" s="43"/>
      <c r="F12" s="44">
        <f>SUM(F13)</f>
        <v>377692</v>
      </c>
      <c r="G12" s="38" t="s">
        <v>11</v>
      </c>
      <c r="H12" s="37">
        <v>19909394</v>
      </c>
      <c r="I12" s="1"/>
    </row>
    <row r="13" spans="1:11" s="400" customFormat="1" ht="12.75" customHeight="1" thickTop="1" x14ac:dyDescent="0.25">
      <c r="A13" s="40"/>
      <c r="B13" s="45">
        <v>80195</v>
      </c>
      <c r="C13" s="31"/>
      <c r="D13" s="46" t="s">
        <v>13</v>
      </c>
      <c r="E13" s="148"/>
      <c r="F13" s="47">
        <f>SUM(F15)</f>
        <v>377692</v>
      </c>
      <c r="G13" s="48" t="s">
        <v>11</v>
      </c>
      <c r="H13" s="49">
        <v>14828828</v>
      </c>
      <c r="I13" s="1"/>
    </row>
    <row r="14" spans="1:11" s="400" customFormat="1" ht="12.75" customHeight="1" x14ac:dyDescent="0.25">
      <c r="A14" s="40"/>
      <c r="B14" s="45"/>
      <c r="C14" s="31"/>
      <c r="D14" s="399" t="s">
        <v>367</v>
      </c>
      <c r="E14" s="149"/>
      <c r="F14" s="52"/>
      <c r="G14" s="51"/>
      <c r="H14" s="30"/>
      <c r="I14" s="1"/>
    </row>
    <row r="15" spans="1:11" s="400" customFormat="1" ht="12.75" customHeight="1" x14ac:dyDescent="0.25">
      <c r="A15" s="40"/>
      <c r="B15" s="45"/>
      <c r="C15" s="164"/>
      <c r="D15" s="401" t="s">
        <v>69</v>
      </c>
      <c r="E15" s="402"/>
      <c r="F15" s="403">
        <f>SUM(F21)</f>
        <v>377692</v>
      </c>
      <c r="G15" s="404" t="s">
        <v>11</v>
      </c>
      <c r="H15" s="405">
        <v>580039</v>
      </c>
      <c r="I15" s="1"/>
    </row>
    <row r="16" spans="1:11" s="400" customFormat="1" ht="12.75" customHeight="1" x14ac:dyDescent="0.25">
      <c r="A16" s="40"/>
      <c r="B16" s="45"/>
      <c r="C16" s="31" t="s">
        <v>70</v>
      </c>
      <c r="D16" s="50" t="s">
        <v>71</v>
      </c>
      <c r="E16" s="149"/>
      <c r="F16" s="30"/>
      <c r="G16" s="51"/>
      <c r="H16" s="52"/>
      <c r="I16" s="1"/>
    </row>
    <row r="17" spans="1:9" s="400" customFormat="1" ht="12.75" customHeight="1" x14ac:dyDescent="0.25">
      <c r="A17" s="40"/>
      <c r="B17" s="45"/>
      <c r="C17" s="31"/>
      <c r="D17" s="50" t="s">
        <v>72</v>
      </c>
      <c r="E17" s="149"/>
      <c r="F17" s="30"/>
      <c r="G17" s="51"/>
      <c r="H17" s="52"/>
      <c r="I17" s="1"/>
    </row>
    <row r="18" spans="1:9" s="400" customFormat="1" ht="12.75" customHeight="1" x14ac:dyDescent="0.25">
      <c r="A18" s="40"/>
      <c r="B18" s="45"/>
      <c r="C18" s="31"/>
      <c r="D18" s="50" t="s">
        <v>73</v>
      </c>
      <c r="E18" s="149"/>
      <c r="F18" s="30"/>
      <c r="G18" s="51"/>
      <c r="H18" s="52"/>
      <c r="I18" s="1"/>
    </row>
    <row r="19" spans="1:9" s="400" customFormat="1" ht="12.75" customHeight="1" x14ac:dyDescent="0.25">
      <c r="A19" s="40"/>
      <c r="B19" s="45"/>
      <c r="C19" s="31"/>
      <c r="D19" s="50" t="s">
        <v>74</v>
      </c>
      <c r="E19" s="149"/>
      <c r="F19" s="30"/>
      <c r="G19" s="51"/>
      <c r="H19" s="52"/>
      <c r="I19" s="1"/>
    </row>
    <row r="20" spans="1:9" s="400" customFormat="1" ht="12.75" customHeight="1" x14ac:dyDescent="0.25">
      <c r="A20" s="40"/>
      <c r="B20" s="45"/>
      <c r="C20" s="31"/>
      <c r="D20" s="150" t="s">
        <v>75</v>
      </c>
      <c r="E20" s="149"/>
      <c r="F20" s="30"/>
      <c r="G20" s="51"/>
      <c r="H20" s="52"/>
      <c r="I20" s="1"/>
    </row>
    <row r="21" spans="1:9" s="400" customFormat="1" ht="12.75" customHeight="1" x14ac:dyDescent="0.25">
      <c r="A21" s="40"/>
      <c r="B21" s="45"/>
      <c r="C21" s="31"/>
      <c r="D21" s="150" t="s">
        <v>76</v>
      </c>
      <c r="E21" s="149"/>
      <c r="F21" s="30">
        <v>377692</v>
      </c>
      <c r="G21" s="51" t="s">
        <v>11</v>
      </c>
      <c r="H21" s="30">
        <v>580039</v>
      </c>
      <c r="I21" s="1"/>
    </row>
    <row r="22" spans="1:9" s="400" customFormat="1" ht="21.75" customHeight="1" thickBot="1" x14ac:dyDescent="0.3">
      <c r="A22" s="30"/>
      <c r="B22" s="30"/>
      <c r="C22" s="31"/>
      <c r="D22" s="35" t="s">
        <v>77</v>
      </c>
      <c r="E22" s="36"/>
      <c r="F22" s="44">
        <f>SUM(F24)</f>
        <v>7090</v>
      </c>
      <c r="G22" s="38" t="s">
        <v>11</v>
      </c>
      <c r="H22" s="37">
        <v>112437858</v>
      </c>
      <c r="I22" s="24"/>
    </row>
    <row r="23" spans="1:9" s="400" customFormat="1" ht="12.75" customHeight="1" thickTop="1" x14ac:dyDescent="0.25">
      <c r="A23" s="30"/>
      <c r="B23" s="30"/>
      <c r="C23" s="31"/>
      <c r="D23" s="150"/>
      <c r="E23" s="149"/>
      <c r="F23" s="30"/>
      <c r="G23" s="51"/>
      <c r="H23" s="30"/>
      <c r="I23" s="1"/>
    </row>
    <row r="24" spans="1:9" s="400" customFormat="1" ht="12.75" customHeight="1" thickBot="1" x14ac:dyDescent="0.3">
      <c r="A24" s="40">
        <v>852</v>
      </c>
      <c r="B24" s="40"/>
      <c r="C24" s="41"/>
      <c r="D24" s="42" t="s">
        <v>78</v>
      </c>
      <c r="E24" s="43"/>
      <c r="F24" s="44">
        <f>SUM(F25)</f>
        <v>7090</v>
      </c>
      <c r="G24" s="38" t="s">
        <v>11</v>
      </c>
      <c r="H24" s="44">
        <v>2367190</v>
      </c>
      <c r="I24" s="1"/>
    </row>
    <row r="25" spans="1:9" s="400" customFormat="1" ht="12.75" customHeight="1" thickTop="1" x14ac:dyDescent="0.25">
      <c r="A25" s="40"/>
      <c r="B25" s="45">
        <v>85215</v>
      </c>
      <c r="C25" s="31"/>
      <c r="D25" s="151" t="s">
        <v>79</v>
      </c>
      <c r="E25" s="65"/>
      <c r="F25" s="47">
        <f>SUM(F29)</f>
        <v>7090</v>
      </c>
      <c r="G25" s="152" t="s">
        <v>11</v>
      </c>
      <c r="H25" s="49">
        <v>7090</v>
      </c>
      <c r="I25" s="1"/>
    </row>
    <row r="26" spans="1:9" s="400" customFormat="1" ht="12.75" customHeight="1" x14ac:dyDescent="0.25">
      <c r="A26" s="40"/>
      <c r="B26" s="40"/>
      <c r="C26" s="31" t="s">
        <v>80</v>
      </c>
      <c r="D26" s="45" t="s">
        <v>81</v>
      </c>
      <c r="E26" s="149"/>
      <c r="F26" s="52"/>
      <c r="G26" s="51"/>
      <c r="H26" s="56"/>
      <c r="I26" s="1"/>
    </row>
    <row r="27" spans="1:9" s="400" customFormat="1" ht="12.75" customHeight="1" x14ac:dyDescent="0.25">
      <c r="A27" s="40"/>
      <c r="B27" s="40"/>
      <c r="C27" s="55"/>
      <c r="D27" s="45" t="s">
        <v>82</v>
      </c>
      <c r="E27" s="149"/>
      <c r="F27" s="52"/>
      <c r="G27" s="51"/>
      <c r="H27" s="56"/>
      <c r="I27" s="1"/>
    </row>
    <row r="28" spans="1:9" s="400" customFormat="1" ht="12.75" customHeight="1" x14ac:dyDescent="0.25">
      <c r="A28" s="40"/>
      <c r="B28" s="40"/>
      <c r="C28" s="55"/>
      <c r="D28" s="45" t="s">
        <v>83</v>
      </c>
      <c r="E28" s="149"/>
      <c r="F28" s="52"/>
      <c r="G28" s="51"/>
      <c r="H28" s="56"/>
      <c r="I28" s="1"/>
    </row>
    <row r="29" spans="1:9" s="400" customFormat="1" ht="12.75" customHeight="1" x14ac:dyDescent="0.25">
      <c r="A29" s="40"/>
      <c r="B29" s="40"/>
      <c r="C29" s="55"/>
      <c r="D29" s="50" t="s">
        <v>368</v>
      </c>
      <c r="E29" s="149"/>
      <c r="F29" s="52">
        <v>7090</v>
      </c>
      <c r="G29" s="51" t="s">
        <v>11</v>
      </c>
      <c r="H29" s="56">
        <v>7090</v>
      </c>
      <c r="I29" s="1"/>
    </row>
    <row r="30" spans="1:9" s="400" customFormat="1" ht="36" customHeight="1" thickBot="1" x14ac:dyDescent="0.3">
      <c r="A30" s="45"/>
      <c r="B30" s="45"/>
      <c r="C30" s="31"/>
      <c r="D30" s="32" t="s">
        <v>14</v>
      </c>
      <c r="E30" s="33"/>
      <c r="F30" s="34">
        <f>SUM(F31,F146,F154)</f>
        <v>1400595</v>
      </c>
      <c r="G30" s="34">
        <f>SUM(G31,G146,G154)</f>
        <v>1015813</v>
      </c>
      <c r="H30" s="34">
        <v>810218796</v>
      </c>
      <c r="I30" s="24"/>
    </row>
    <row r="31" spans="1:9" s="400" customFormat="1" ht="24" customHeight="1" thickBot="1" x14ac:dyDescent="0.3">
      <c r="A31" s="45"/>
      <c r="B31" s="45"/>
      <c r="C31" s="31"/>
      <c r="D31" s="35" t="s">
        <v>15</v>
      </c>
      <c r="E31" s="36"/>
      <c r="F31" s="37">
        <f>SUM(F33,F51,F56,F76,F82,F107,F126,F136)</f>
        <v>1385049</v>
      </c>
      <c r="G31" s="37">
        <f>SUM(G33,G51,G56,G76,G82,G107,G126,G136)</f>
        <v>1007357</v>
      </c>
      <c r="H31" s="37">
        <v>681777838</v>
      </c>
      <c r="I31" s="24"/>
    </row>
    <row r="32" spans="1:9" s="400" customFormat="1" ht="12.75" customHeight="1" thickTop="1" x14ac:dyDescent="0.25">
      <c r="A32" s="53"/>
      <c r="B32" s="45"/>
      <c r="C32" s="55"/>
      <c r="D32" s="50"/>
      <c r="E32" s="153"/>
      <c r="F32" s="56"/>
      <c r="G32" s="53"/>
      <c r="H32" s="56"/>
      <c r="I32" s="1"/>
    </row>
    <row r="33" spans="1:9" s="400" customFormat="1" ht="12.75" customHeight="1" thickBot="1" x14ac:dyDescent="0.3">
      <c r="A33" s="39">
        <v>600</v>
      </c>
      <c r="B33" s="40"/>
      <c r="C33" s="41"/>
      <c r="D33" s="42" t="s">
        <v>22</v>
      </c>
      <c r="E33" s="43"/>
      <c r="F33" s="44">
        <f>SUM(F34,F48)</f>
        <v>221000</v>
      </c>
      <c r="G33" s="44">
        <f>SUM(G34,G48)</f>
        <v>221000</v>
      </c>
      <c r="H33" s="37">
        <v>102427508</v>
      </c>
      <c r="I33" s="1"/>
    </row>
    <row r="34" spans="1:9" s="400" customFormat="1" ht="12.75" customHeight="1" thickTop="1" x14ac:dyDescent="0.25">
      <c r="A34" s="45"/>
      <c r="B34" s="45">
        <v>60015</v>
      </c>
      <c r="C34" s="31"/>
      <c r="D34" s="46" t="s">
        <v>84</v>
      </c>
      <c r="E34" s="65"/>
      <c r="F34" s="47">
        <f>SUM(F35,F43)</f>
        <v>21000</v>
      </c>
      <c r="G34" s="47">
        <f>SUM(G35,G43)</f>
        <v>221000</v>
      </c>
      <c r="H34" s="49">
        <v>46789876</v>
      </c>
      <c r="I34" s="1"/>
    </row>
    <row r="35" spans="1:9" s="400" customFormat="1" ht="12.75" customHeight="1" x14ac:dyDescent="0.25">
      <c r="A35" s="45"/>
      <c r="B35" s="45"/>
      <c r="C35" s="31"/>
      <c r="D35" s="406" t="s">
        <v>24</v>
      </c>
      <c r="E35" s="54"/>
      <c r="F35" s="407">
        <f>SUM(F36:F41)</f>
        <v>15000</v>
      </c>
      <c r="G35" s="407">
        <f>SUM(G36:G41)</f>
        <v>221000</v>
      </c>
      <c r="H35" s="407">
        <v>37036000</v>
      </c>
      <c r="I35" s="1"/>
    </row>
    <row r="36" spans="1:9" s="400" customFormat="1" ht="12.75" customHeight="1" x14ac:dyDescent="0.25">
      <c r="A36" s="45"/>
      <c r="B36" s="45"/>
      <c r="C36" s="55">
        <v>4300</v>
      </c>
      <c r="D36" s="50" t="s">
        <v>85</v>
      </c>
      <c r="E36" s="154"/>
      <c r="F36" s="155">
        <v>9000</v>
      </c>
      <c r="G36" s="53" t="s">
        <v>11</v>
      </c>
      <c r="H36" s="155">
        <v>9000</v>
      </c>
      <c r="I36" s="1"/>
    </row>
    <row r="37" spans="1:9" s="400" customFormat="1" ht="12.75" customHeight="1" x14ac:dyDescent="0.25">
      <c r="A37" s="45"/>
      <c r="B37" s="45"/>
      <c r="C37" s="55">
        <v>4390</v>
      </c>
      <c r="D37" s="50" t="s">
        <v>86</v>
      </c>
      <c r="E37" s="154"/>
      <c r="F37" s="155"/>
      <c r="G37" s="155"/>
      <c r="H37" s="155"/>
      <c r="I37" s="1"/>
    </row>
    <row r="38" spans="1:9" s="400" customFormat="1" ht="12.75" customHeight="1" x14ac:dyDescent="0.25">
      <c r="A38" s="45"/>
      <c r="B38" s="45"/>
      <c r="C38" s="55"/>
      <c r="D38" s="156" t="s">
        <v>87</v>
      </c>
      <c r="E38" s="154"/>
      <c r="F38" s="155">
        <v>6000</v>
      </c>
      <c r="G38" s="53" t="s">
        <v>11</v>
      </c>
      <c r="H38" s="155">
        <v>6000</v>
      </c>
      <c r="I38" s="1"/>
    </row>
    <row r="39" spans="1:9" s="400" customFormat="1" ht="12.75" customHeight="1" x14ac:dyDescent="0.25">
      <c r="A39" s="45"/>
      <c r="B39" s="45"/>
      <c r="C39" s="55">
        <v>6050</v>
      </c>
      <c r="D39" s="50" t="s">
        <v>25</v>
      </c>
      <c r="E39" s="154"/>
      <c r="F39" s="53" t="s">
        <v>11</v>
      </c>
      <c r="G39" s="56">
        <v>215000</v>
      </c>
      <c r="H39" s="155">
        <v>32435000</v>
      </c>
      <c r="I39" s="1"/>
    </row>
    <row r="40" spans="1:9" s="400" customFormat="1" ht="12.75" customHeight="1" x14ac:dyDescent="0.25">
      <c r="A40" s="45"/>
      <c r="B40" s="45"/>
      <c r="C40" s="55">
        <v>6058</v>
      </c>
      <c r="D40" s="50" t="s">
        <v>25</v>
      </c>
      <c r="E40" s="154"/>
      <c r="F40" s="53" t="s">
        <v>11</v>
      </c>
      <c r="G40" s="56">
        <v>4800</v>
      </c>
      <c r="H40" s="56">
        <v>2291200</v>
      </c>
      <c r="I40" s="1"/>
    </row>
    <row r="41" spans="1:9" s="400" customFormat="1" ht="12.75" customHeight="1" x14ac:dyDescent="0.25">
      <c r="A41" s="45"/>
      <c r="B41" s="45"/>
      <c r="C41" s="55">
        <v>6059</v>
      </c>
      <c r="D41" s="50" t="s">
        <v>25</v>
      </c>
      <c r="E41" s="154"/>
      <c r="F41" s="53" t="s">
        <v>11</v>
      </c>
      <c r="G41" s="56">
        <v>1200</v>
      </c>
      <c r="H41" s="56">
        <v>2294800</v>
      </c>
      <c r="I41" s="1"/>
    </row>
    <row r="42" spans="1:9" s="400" customFormat="1" ht="12.75" customHeight="1" x14ac:dyDescent="0.25">
      <c r="A42" s="45"/>
      <c r="B42" s="45"/>
      <c r="C42" s="55"/>
      <c r="D42" s="399" t="s">
        <v>369</v>
      </c>
      <c r="E42" s="154"/>
      <c r="F42" s="53"/>
      <c r="G42" s="56"/>
      <c r="H42" s="56"/>
      <c r="I42" s="1"/>
    </row>
    <row r="43" spans="1:9" s="400" customFormat="1" ht="12.75" customHeight="1" x14ac:dyDescent="0.25">
      <c r="A43" s="45"/>
      <c r="B43" s="45"/>
      <c r="C43" s="31"/>
      <c r="D43" s="408" t="s">
        <v>88</v>
      </c>
      <c r="E43" s="54"/>
      <c r="F43" s="407">
        <f>SUM(F44:F47)</f>
        <v>6000</v>
      </c>
      <c r="G43" s="409" t="s">
        <v>11</v>
      </c>
      <c r="H43" s="407">
        <v>6000</v>
      </c>
      <c r="I43" s="1"/>
    </row>
    <row r="44" spans="1:9" s="400" customFormat="1" ht="12.75" customHeight="1" x14ac:dyDescent="0.25">
      <c r="A44" s="45"/>
      <c r="B44" s="45"/>
      <c r="C44" s="55">
        <v>4398</v>
      </c>
      <c r="D44" s="50" t="s">
        <v>86</v>
      </c>
      <c r="E44" s="154"/>
      <c r="F44" s="155"/>
      <c r="G44" s="53"/>
      <c r="H44" s="155"/>
      <c r="I44" s="1"/>
    </row>
    <row r="45" spans="1:9" s="400" customFormat="1" ht="12.75" customHeight="1" x14ac:dyDescent="0.25">
      <c r="A45" s="45"/>
      <c r="B45" s="45"/>
      <c r="C45" s="55"/>
      <c r="D45" s="156" t="s">
        <v>87</v>
      </c>
      <c r="E45" s="154"/>
      <c r="F45" s="56">
        <v>4800</v>
      </c>
      <c r="G45" s="53" t="s">
        <v>11</v>
      </c>
      <c r="H45" s="56">
        <v>4800</v>
      </c>
      <c r="I45" s="1"/>
    </row>
    <row r="46" spans="1:9" s="400" customFormat="1" ht="12.75" customHeight="1" x14ac:dyDescent="0.25">
      <c r="A46" s="45"/>
      <c r="B46" s="45"/>
      <c r="C46" s="55">
        <v>4399</v>
      </c>
      <c r="D46" s="50" t="s">
        <v>86</v>
      </c>
      <c r="E46" s="154"/>
      <c r="F46" s="56"/>
      <c r="G46" s="53"/>
      <c r="H46" s="56"/>
      <c r="I46" s="1"/>
    </row>
    <row r="47" spans="1:9" s="400" customFormat="1" ht="12.75" customHeight="1" x14ac:dyDescent="0.25">
      <c r="A47" s="45"/>
      <c r="B47" s="45"/>
      <c r="C47" s="55"/>
      <c r="D47" s="156" t="s">
        <v>87</v>
      </c>
      <c r="E47" s="154"/>
      <c r="F47" s="56">
        <v>1200</v>
      </c>
      <c r="G47" s="53" t="s">
        <v>11</v>
      </c>
      <c r="H47" s="56">
        <v>1200</v>
      </c>
      <c r="I47" s="1"/>
    </row>
    <row r="48" spans="1:9" s="400" customFormat="1" ht="12.75" customHeight="1" x14ac:dyDescent="0.25">
      <c r="A48" s="53"/>
      <c r="B48" s="45">
        <v>60016</v>
      </c>
      <c r="C48" s="31"/>
      <c r="D48" s="46" t="s">
        <v>23</v>
      </c>
      <c r="E48" s="65"/>
      <c r="F48" s="47">
        <f>SUM(F49)</f>
        <v>200000</v>
      </c>
      <c r="G48" s="48" t="s">
        <v>11</v>
      </c>
      <c r="H48" s="49">
        <v>18431000</v>
      </c>
      <c r="I48" s="1"/>
    </row>
    <row r="49" spans="1:9" s="400" customFormat="1" ht="12.75" customHeight="1" x14ac:dyDescent="0.25">
      <c r="A49" s="53"/>
      <c r="B49" s="45"/>
      <c r="C49" s="31"/>
      <c r="D49" s="406" t="s">
        <v>24</v>
      </c>
      <c r="E49" s="54"/>
      <c r="F49" s="407">
        <f>SUM(F50:F50)</f>
        <v>200000</v>
      </c>
      <c r="G49" s="409" t="s">
        <v>11</v>
      </c>
      <c r="H49" s="410">
        <v>16400000</v>
      </c>
      <c r="I49" s="1"/>
    </row>
    <row r="50" spans="1:9" s="400" customFormat="1" ht="12.75" customHeight="1" x14ac:dyDescent="0.25">
      <c r="A50" s="152"/>
      <c r="B50" s="62"/>
      <c r="C50" s="66">
        <v>6050</v>
      </c>
      <c r="D50" s="46" t="s">
        <v>25</v>
      </c>
      <c r="E50" s="157"/>
      <c r="F50" s="67">
        <v>200000</v>
      </c>
      <c r="G50" s="152" t="s">
        <v>11</v>
      </c>
      <c r="H50" s="158">
        <v>16400000</v>
      </c>
      <c r="I50" s="1"/>
    </row>
    <row r="51" spans="1:9" s="400" customFormat="1" ht="12.75" customHeight="1" thickBot="1" x14ac:dyDescent="0.3">
      <c r="A51" s="23">
        <v>700</v>
      </c>
      <c r="B51" s="40"/>
      <c r="C51" s="41"/>
      <c r="D51" s="42" t="s">
        <v>89</v>
      </c>
      <c r="E51" s="43"/>
      <c r="F51" s="44">
        <f>SUM(F52)</f>
        <v>343600</v>
      </c>
      <c r="G51" s="38" t="s">
        <v>11</v>
      </c>
      <c r="H51" s="37">
        <v>43255492</v>
      </c>
      <c r="I51" s="1"/>
    </row>
    <row r="52" spans="1:9" s="400" customFormat="1" ht="12.75" customHeight="1" thickTop="1" x14ac:dyDescent="0.25">
      <c r="A52" s="23"/>
      <c r="B52" s="45">
        <v>70005</v>
      </c>
      <c r="C52" s="31"/>
      <c r="D52" s="159" t="s">
        <v>90</v>
      </c>
      <c r="E52" s="65"/>
      <c r="F52" s="47">
        <f>SUM(F53)</f>
        <v>343600</v>
      </c>
      <c r="G52" s="48" t="s">
        <v>11</v>
      </c>
      <c r="H52" s="49">
        <v>2006818</v>
      </c>
      <c r="I52" s="1"/>
    </row>
    <row r="53" spans="1:9" s="400" customFormat="1" ht="12.75" customHeight="1" x14ac:dyDescent="0.25">
      <c r="A53" s="23"/>
      <c r="B53" s="45"/>
      <c r="C53" s="411"/>
      <c r="D53" s="412" t="s">
        <v>91</v>
      </c>
      <c r="E53" s="54"/>
      <c r="F53" s="410">
        <f>SUM(F54:F55)</f>
        <v>343600</v>
      </c>
      <c r="G53" s="409" t="s">
        <v>11</v>
      </c>
      <c r="H53" s="407">
        <v>1993818</v>
      </c>
      <c r="I53" s="1"/>
    </row>
    <row r="54" spans="1:9" s="400" customFormat="1" ht="12.75" customHeight="1" x14ac:dyDescent="0.25">
      <c r="A54" s="23"/>
      <c r="B54" s="45"/>
      <c r="C54" s="55">
        <v>6060</v>
      </c>
      <c r="D54" s="50" t="s">
        <v>92</v>
      </c>
      <c r="E54" s="64"/>
      <c r="F54" s="56"/>
      <c r="G54" s="53"/>
      <c r="H54" s="56"/>
      <c r="I54" s="1"/>
    </row>
    <row r="55" spans="1:9" s="400" customFormat="1" ht="12.75" customHeight="1" x14ac:dyDescent="0.25">
      <c r="A55" s="23"/>
      <c r="B55" s="45"/>
      <c r="C55" s="55"/>
      <c r="D55" s="50" t="s">
        <v>93</v>
      </c>
      <c r="E55" s="64"/>
      <c r="F55" s="56">
        <v>343600</v>
      </c>
      <c r="G55" s="53" t="s">
        <v>11</v>
      </c>
      <c r="H55" s="56">
        <v>343600</v>
      </c>
      <c r="I55" s="1"/>
    </row>
    <row r="56" spans="1:9" s="400" customFormat="1" ht="12.75" customHeight="1" thickBot="1" x14ac:dyDescent="0.3">
      <c r="A56" s="39">
        <v>750</v>
      </c>
      <c r="B56" s="40"/>
      <c r="C56" s="41"/>
      <c r="D56" s="42" t="s">
        <v>26</v>
      </c>
      <c r="E56" s="43"/>
      <c r="F56" s="44">
        <f>SUM(F57)</f>
        <v>90000</v>
      </c>
      <c r="G56" s="44">
        <f>SUM(G57)</f>
        <v>90000</v>
      </c>
      <c r="H56" s="37">
        <v>59463017</v>
      </c>
      <c r="I56" s="1"/>
    </row>
    <row r="57" spans="1:9" s="400" customFormat="1" ht="12.75" customHeight="1" thickTop="1" x14ac:dyDescent="0.25">
      <c r="A57" s="39"/>
      <c r="B57" s="31" t="s">
        <v>94</v>
      </c>
      <c r="C57" s="55"/>
      <c r="D57" s="46" t="s">
        <v>13</v>
      </c>
      <c r="E57" s="160"/>
      <c r="F57" s="47">
        <f>SUM(F58,F64,F71)</f>
        <v>90000</v>
      </c>
      <c r="G57" s="47">
        <f>SUM(G58,G64,G71)</f>
        <v>90000</v>
      </c>
      <c r="H57" s="49">
        <v>18314046</v>
      </c>
      <c r="I57" s="1"/>
    </row>
    <row r="58" spans="1:9" s="400" customFormat="1" ht="12.75" customHeight="1" x14ac:dyDescent="0.25">
      <c r="A58" s="39"/>
      <c r="B58" s="31"/>
      <c r="C58" s="31"/>
      <c r="D58" s="406" t="s">
        <v>95</v>
      </c>
      <c r="E58" s="54"/>
      <c r="F58" s="403">
        <f>SUM(F59:F63)</f>
        <v>80000</v>
      </c>
      <c r="G58" s="403">
        <f>SUM(G59:G63)</f>
        <v>80000</v>
      </c>
      <c r="H58" s="407">
        <v>158656</v>
      </c>
      <c r="I58" s="1"/>
    </row>
    <row r="59" spans="1:9" s="400" customFormat="1" ht="12.75" customHeight="1" x14ac:dyDescent="0.25">
      <c r="A59" s="39"/>
      <c r="B59" s="31"/>
      <c r="C59" s="57">
        <v>2810</v>
      </c>
      <c r="D59" s="161" t="s">
        <v>96</v>
      </c>
      <c r="E59" s="154"/>
      <c r="F59" s="162"/>
      <c r="G59" s="163"/>
      <c r="H59" s="163"/>
      <c r="I59" s="1"/>
    </row>
    <row r="60" spans="1:9" s="400" customFormat="1" ht="12.75" customHeight="1" x14ac:dyDescent="0.25">
      <c r="A60" s="39"/>
      <c r="B60" s="31"/>
      <c r="C60" s="57"/>
      <c r="D60" s="161" t="s">
        <v>97</v>
      </c>
      <c r="E60" s="154"/>
      <c r="F60" s="163">
        <v>80000</v>
      </c>
      <c r="G60" s="162" t="s">
        <v>11</v>
      </c>
      <c r="H60" s="163">
        <v>80000</v>
      </c>
      <c r="I60" s="1"/>
    </row>
    <row r="61" spans="1:9" s="400" customFormat="1" ht="12.75" customHeight="1" x14ac:dyDescent="0.25">
      <c r="A61" s="53"/>
      <c r="B61" s="155"/>
      <c r="C61" s="164" t="s">
        <v>98</v>
      </c>
      <c r="D61" s="165" t="s">
        <v>99</v>
      </c>
      <c r="E61" s="154"/>
      <c r="F61" s="162"/>
      <c r="G61" s="163"/>
      <c r="H61" s="163"/>
      <c r="I61" s="1"/>
    </row>
    <row r="62" spans="1:9" s="400" customFormat="1" ht="12.75" customHeight="1" x14ac:dyDescent="0.25">
      <c r="A62" s="53"/>
      <c r="B62" s="155"/>
      <c r="C62" s="164"/>
      <c r="D62" s="165" t="s">
        <v>100</v>
      </c>
      <c r="E62" s="154"/>
      <c r="F62" s="163"/>
      <c r="G62" s="162"/>
      <c r="H62" s="163"/>
      <c r="I62" s="1"/>
    </row>
    <row r="63" spans="1:9" s="400" customFormat="1" ht="12.75" customHeight="1" x14ac:dyDescent="0.25">
      <c r="A63" s="53"/>
      <c r="B63" s="155"/>
      <c r="C63" s="164"/>
      <c r="D63" s="165" t="s">
        <v>101</v>
      </c>
      <c r="E63" s="154"/>
      <c r="F63" s="162" t="s">
        <v>11</v>
      </c>
      <c r="G63" s="163">
        <v>80000</v>
      </c>
      <c r="H63" s="162" t="s">
        <v>11</v>
      </c>
      <c r="I63" s="1"/>
    </row>
    <row r="64" spans="1:9" s="400" customFormat="1" ht="12.75" customHeight="1" x14ac:dyDescent="0.25">
      <c r="A64" s="53"/>
      <c r="B64" s="155"/>
      <c r="C64" s="31"/>
      <c r="D64" s="406" t="s">
        <v>24</v>
      </c>
      <c r="E64" s="54"/>
      <c r="F64" s="407">
        <f>SUM(F65:F68)</f>
        <v>6000</v>
      </c>
      <c r="G64" s="407">
        <f>SUM(G65:G68)</f>
        <v>10000</v>
      </c>
      <c r="H64" s="407">
        <v>17896000</v>
      </c>
      <c r="I64" s="1"/>
    </row>
    <row r="65" spans="1:9" s="400" customFormat="1" ht="12.75" customHeight="1" x14ac:dyDescent="0.25">
      <c r="A65" s="53"/>
      <c r="B65" s="155"/>
      <c r="C65" s="164" t="s">
        <v>102</v>
      </c>
      <c r="D65" s="165" t="s">
        <v>103</v>
      </c>
      <c r="E65" s="154"/>
      <c r="F65" s="56">
        <v>6000</v>
      </c>
      <c r="G65" s="53" t="s">
        <v>11</v>
      </c>
      <c r="H65" s="155">
        <v>6000</v>
      </c>
      <c r="I65" s="1"/>
    </row>
    <row r="66" spans="1:9" s="400" customFormat="1" ht="12.75" customHeight="1" x14ac:dyDescent="0.25">
      <c r="A66" s="53"/>
      <c r="B66" s="155"/>
      <c r="C66" s="55">
        <v>4300</v>
      </c>
      <c r="D66" s="50" t="s">
        <v>85</v>
      </c>
      <c r="E66" s="154"/>
      <c r="F66" s="53" t="s">
        <v>11</v>
      </c>
      <c r="G66" s="155">
        <v>6000</v>
      </c>
      <c r="H66" s="155">
        <v>94000</v>
      </c>
      <c r="I66" s="1"/>
    </row>
    <row r="67" spans="1:9" s="400" customFormat="1" ht="12.75" customHeight="1" x14ac:dyDescent="0.25">
      <c r="A67" s="53"/>
      <c r="B67" s="155"/>
      <c r="C67" s="55">
        <v>6058</v>
      </c>
      <c r="D67" s="50" t="s">
        <v>25</v>
      </c>
      <c r="E67" s="154"/>
      <c r="F67" s="53" t="s">
        <v>11</v>
      </c>
      <c r="G67" s="56">
        <v>3200</v>
      </c>
      <c r="H67" s="56">
        <v>496800</v>
      </c>
      <c r="I67" s="1"/>
    </row>
    <row r="68" spans="1:9" s="400" customFormat="1" ht="12.75" customHeight="1" x14ac:dyDescent="0.25">
      <c r="A68" s="53"/>
      <c r="B68" s="155"/>
      <c r="C68" s="55">
        <v>6059</v>
      </c>
      <c r="D68" s="50" t="s">
        <v>25</v>
      </c>
      <c r="E68" s="154"/>
      <c r="F68" s="53" t="s">
        <v>11</v>
      </c>
      <c r="G68" s="56">
        <v>800</v>
      </c>
      <c r="H68" s="56">
        <v>1499200</v>
      </c>
      <c r="I68" s="1"/>
    </row>
    <row r="69" spans="1:9" s="400" customFormat="1" ht="12.75" customHeight="1" x14ac:dyDescent="0.25">
      <c r="A69" s="53"/>
      <c r="B69" s="155"/>
      <c r="C69" s="55"/>
      <c r="D69" s="399" t="s">
        <v>370</v>
      </c>
      <c r="E69" s="154"/>
      <c r="F69" s="53"/>
      <c r="G69" s="56"/>
      <c r="H69" s="56"/>
      <c r="I69" s="1"/>
    </row>
    <row r="70" spans="1:9" s="400" customFormat="1" ht="12.75" customHeight="1" x14ac:dyDescent="0.25">
      <c r="A70" s="53"/>
      <c r="B70" s="155"/>
      <c r="C70" s="55"/>
      <c r="D70" s="413" t="s">
        <v>104</v>
      </c>
      <c r="E70" s="154"/>
      <c r="F70" s="53"/>
      <c r="G70" s="56"/>
      <c r="H70" s="56"/>
      <c r="I70" s="1"/>
    </row>
    <row r="71" spans="1:9" s="400" customFormat="1" ht="12.75" customHeight="1" x14ac:dyDescent="0.25">
      <c r="A71" s="53"/>
      <c r="B71" s="155"/>
      <c r="C71" s="31"/>
      <c r="D71" s="408" t="s">
        <v>105</v>
      </c>
      <c r="E71" s="54"/>
      <c r="F71" s="407">
        <f>SUM(F72:F75)</f>
        <v>4000</v>
      </c>
      <c r="G71" s="409" t="s">
        <v>11</v>
      </c>
      <c r="H71" s="407">
        <v>4000</v>
      </c>
      <c r="I71" s="1"/>
    </row>
    <row r="72" spans="1:9" s="400" customFormat="1" ht="12.75" customHeight="1" x14ac:dyDescent="0.25">
      <c r="A72" s="53"/>
      <c r="B72" s="155"/>
      <c r="C72" s="55">
        <v>4398</v>
      </c>
      <c r="D72" s="50" t="s">
        <v>86</v>
      </c>
      <c r="E72" s="154"/>
      <c r="F72" s="155"/>
      <c r="G72" s="53"/>
      <c r="H72" s="155"/>
      <c r="I72" s="1"/>
    </row>
    <row r="73" spans="1:9" s="400" customFormat="1" ht="12.75" customHeight="1" x14ac:dyDescent="0.25">
      <c r="A73" s="53"/>
      <c r="B73" s="45"/>
      <c r="C73" s="55"/>
      <c r="D73" s="156" t="s">
        <v>87</v>
      </c>
      <c r="E73" s="154"/>
      <c r="F73" s="56">
        <v>3200</v>
      </c>
      <c r="G73" s="53" t="s">
        <v>11</v>
      </c>
      <c r="H73" s="56">
        <v>3200</v>
      </c>
      <c r="I73" s="1"/>
    </row>
    <row r="74" spans="1:9" s="400" customFormat="1" ht="12.75" customHeight="1" x14ac:dyDescent="0.25">
      <c r="A74" s="53"/>
      <c r="B74" s="45"/>
      <c r="C74" s="55">
        <v>4399</v>
      </c>
      <c r="D74" s="50" t="s">
        <v>86</v>
      </c>
      <c r="E74" s="154"/>
      <c r="F74" s="56"/>
      <c r="G74" s="53"/>
      <c r="H74" s="56"/>
      <c r="I74" s="1"/>
    </row>
    <row r="75" spans="1:9" s="400" customFormat="1" ht="12.75" customHeight="1" x14ac:dyDescent="0.25">
      <c r="A75" s="53"/>
      <c r="B75" s="45"/>
      <c r="C75" s="55"/>
      <c r="D75" s="156" t="s">
        <v>87</v>
      </c>
      <c r="E75" s="154"/>
      <c r="F75" s="56">
        <v>800</v>
      </c>
      <c r="G75" s="53" t="s">
        <v>11</v>
      </c>
      <c r="H75" s="56">
        <v>800</v>
      </c>
      <c r="I75" s="1"/>
    </row>
    <row r="76" spans="1:9" s="414" customFormat="1" ht="12.75" customHeight="1" thickBot="1" x14ac:dyDescent="0.3">
      <c r="A76" s="40">
        <v>758</v>
      </c>
      <c r="B76" s="40"/>
      <c r="C76" s="41"/>
      <c r="D76" s="42" t="s">
        <v>106</v>
      </c>
      <c r="E76" s="43"/>
      <c r="F76" s="38" t="s">
        <v>11</v>
      </c>
      <c r="G76" s="37">
        <f>SUM(G77)</f>
        <v>657922</v>
      </c>
      <c r="H76" s="37">
        <v>27141567</v>
      </c>
      <c r="I76" s="166"/>
    </row>
    <row r="77" spans="1:9" s="414" customFormat="1" ht="12.75" customHeight="1" thickTop="1" x14ac:dyDescent="0.25">
      <c r="A77" s="40"/>
      <c r="B77" s="45">
        <v>75818</v>
      </c>
      <c r="C77" s="31"/>
      <c r="D77" s="151" t="s">
        <v>107</v>
      </c>
      <c r="E77" s="148"/>
      <c r="F77" s="48" t="s">
        <v>11</v>
      </c>
      <c r="G77" s="49">
        <f>SUM(G78,G81)</f>
        <v>657922</v>
      </c>
      <c r="H77" s="49">
        <v>27141567</v>
      </c>
      <c r="I77" s="166"/>
    </row>
    <row r="78" spans="1:9" s="414" customFormat="1" ht="12.75" customHeight="1" x14ac:dyDescent="0.25">
      <c r="A78" s="19"/>
      <c r="B78" s="168"/>
      <c r="C78" s="31" t="s">
        <v>108</v>
      </c>
      <c r="D78" s="150" t="s">
        <v>109</v>
      </c>
      <c r="E78" s="64"/>
      <c r="F78" s="51" t="s">
        <v>11</v>
      </c>
      <c r="G78" s="52">
        <f>SUM(G79:G80)</f>
        <v>25272</v>
      </c>
      <c r="H78" s="30">
        <v>21274217</v>
      </c>
      <c r="I78" s="166"/>
    </row>
    <row r="79" spans="1:9" s="414" customFormat="1" ht="12.75" customHeight="1" x14ac:dyDescent="0.25">
      <c r="A79" s="19"/>
      <c r="B79" s="168"/>
      <c r="C79" s="31"/>
      <c r="D79" s="156" t="s">
        <v>110</v>
      </c>
      <c r="E79" s="169"/>
      <c r="F79" s="53" t="s">
        <v>11</v>
      </c>
      <c r="G79" s="52">
        <v>6733</v>
      </c>
      <c r="H79" s="30">
        <v>3993267</v>
      </c>
      <c r="I79" s="166"/>
    </row>
    <row r="80" spans="1:9" s="414" customFormat="1" ht="12.75" customHeight="1" x14ac:dyDescent="0.25">
      <c r="A80" s="19"/>
      <c r="B80" s="168"/>
      <c r="C80" s="31"/>
      <c r="D80" s="156" t="s">
        <v>111</v>
      </c>
      <c r="E80" s="169"/>
      <c r="F80" s="53" t="s">
        <v>11</v>
      </c>
      <c r="G80" s="52">
        <v>18539</v>
      </c>
      <c r="H80" s="30">
        <v>17280950</v>
      </c>
      <c r="I80" s="166"/>
    </row>
    <row r="81" spans="1:9" s="414" customFormat="1" ht="12.75" customHeight="1" x14ac:dyDescent="0.25">
      <c r="A81" s="19"/>
      <c r="B81" s="168"/>
      <c r="C81" s="31" t="s">
        <v>112</v>
      </c>
      <c r="D81" s="150" t="s">
        <v>113</v>
      </c>
      <c r="E81" s="64"/>
      <c r="F81" s="51" t="s">
        <v>11</v>
      </c>
      <c r="G81" s="52">
        <v>632650</v>
      </c>
      <c r="H81" s="30">
        <v>5867350</v>
      </c>
      <c r="I81" s="166"/>
    </row>
    <row r="82" spans="1:9" s="414" customFormat="1" ht="12.75" customHeight="1" thickBot="1" x14ac:dyDescent="0.3">
      <c r="A82" s="23">
        <v>801</v>
      </c>
      <c r="B82" s="40"/>
      <c r="C82" s="41"/>
      <c r="D82" s="42" t="s">
        <v>19</v>
      </c>
      <c r="E82" s="43"/>
      <c r="F82" s="44">
        <f>SUM(F83,F86,F90,F93)</f>
        <v>677703</v>
      </c>
      <c r="G82" s="44">
        <f>SUM(G83,G86,G90,G93)</f>
        <v>1200</v>
      </c>
      <c r="H82" s="37">
        <v>233726837</v>
      </c>
      <c r="I82" s="170"/>
    </row>
    <row r="83" spans="1:9" s="414" customFormat="1" ht="12.75" customHeight="1" thickTop="1" x14ac:dyDescent="0.25">
      <c r="A83" s="23"/>
      <c r="B83" s="45">
        <v>80101</v>
      </c>
      <c r="C83" s="31"/>
      <c r="D83" s="46" t="s">
        <v>20</v>
      </c>
      <c r="E83" s="65"/>
      <c r="F83" s="48" t="s">
        <v>11</v>
      </c>
      <c r="G83" s="47">
        <f>SUM(G84)</f>
        <v>1200</v>
      </c>
      <c r="H83" s="49">
        <v>62844836</v>
      </c>
      <c r="I83" s="166"/>
    </row>
    <row r="84" spans="1:9" s="414" customFormat="1" ht="12.75" customHeight="1" x14ac:dyDescent="0.25">
      <c r="A84" s="23"/>
      <c r="B84" s="45"/>
      <c r="C84" s="31"/>
      <c r="D84" s="406" t="s">
        <v>21</v>
      </c>
      <c r="E84" s="54"/>
      <c r="F84" s="409" t="s">
        <v>11</v>
      </c>
      <c r="G84" s="407">
        <f>SUM(G85)</f>
        <v>1200</v>
      </c>
      <c r="H84" s="407">
        <v>55978618</v>
      </c>
      <c r="I84" s="166"/>
    </row>
    <row r="85" spans="1:9" s="414" customFormat="1" ht="12.75" customHeight="1" x14ac:dyDescent="0.25">
      <c r="A85" s="23"/>
      <c r="B85" s="45"/>
      <c r="C85" s="55">
        <v>4040</v>
      </c>
      <c r="D85" s="50" t="s">
        <v>114</v>
      </c>
      <c r="E85" s="154"/>
      <c r="F85" s="53" t="s">
        <v>11</v>
      </c>
      <c r="G85" s="56">
        <v>1200</v>
      </c>
      <c r="H85" s="56">
        <v>3683113</v>
      </c>
      <c r="I85" s="166"/>
    </row>
    <row r="86" spans="1:9" s="414" customFormat="1" ht="12.75" customHeight="1" x14ac:dyDescent="0.25">
      <c r="A86" s="23"/>
      <c r="B86" s="45">
        <v>80102</v>
      </c>
      <c r="C86" s="31"/>
      <c r="D86" s="46" t="s">
        <v>115</v>
      </c>
      <c r="E86" s="65"/>
      <c r="F86" s="47">
        <f>SUM(F87)</f>
        <v>289050</v>
      </c>
      <c r="G86" s="48" t="s">
        <v>11</v>
      </c>
      <c r="H86" s="49">
        <v>9965471</v>
      </c>
      <c r="I86" s="166"/>
    </row>
    <row r="87" spans="1:9" s="414" customFormat="1" ht="12.75" customHeight="1" x14ac:dyDescent="0.25">
      <c r="A87" s="23"/>
      <c r="B87" s="40"/>
      <c r="C87" s="31"/>
      <c r="D87" s="406" t="s">
        <v>21</v>
      </c>
      <c r="E87" s="54"/>
      <c r="F87" s="407">
        <f>SUM(F88:F89)</f>
        <v>289050</v>
      </c>
      <c r="G87" s="409" t="s">
        <v>11</v>
      </c>
      <c r="H87" s="407">
        <v>7465471</v>
      </c>
      <c r="I87" s="166"/>
    </row>
    <row r="88" spans="1:9" s="414" customFormat="1" ht="12.75" customHeight="1" x14ac:dyDescent="0.25">
      <c r="A88" s="23"/>
      <c r="B88" s="40"/>
      <c r="C88" s="55">
        <v>6060</v>
      </c>
      <c r="D88" s="50" t="s">
        <v>92</v>
      </c>
      <c r="E88" s="64"/>
      <c r="F88" s="51"/>
      <c r="G88" s="52"/>
      <c r="H88" s="30"/>
      <c r="I88" s="166"/>
    </row>
    <row r="89" spans="1:9" s="414" customFormat="1" ht="12.75" customHeight="1" x14ac:dyDescent="0.25">
      <c r="A89" s="23"/>
      <c r="B89" s="40"/>
      <c r="C89" s="55"/>
      <c r="D89" s="50" t="s">
        <v>93</v>
      </c>
      <c r="E89" s="64"/>
      <c r="F89" s="52">
        <v>289050</v>
      </c>
      <c r="G89" s="51" t="s">
        <v>11</v>
      </c>
      <c r="H89" s="30">
        <v>289050</v>
      </c>
      <c r="I89" s="166"/>
    </row>
    <row r="90" spans="1:9" s="414" customFormat="1" ht="12.75" customHeight="1" x14ac:dyDescent="0.25">
      <c r="A90" s="23"/>
      <c r="B90" s="45">
        <v>80148</v>
      </c>
      <c r="C90" s="31"/>
      <c r="D90" s="46" t="s">
        <v>116</v>
      </c>
      <c r="E90" s="65"/>
      <c r="F90" s="47">
        <f>SUM(F91)</f>
        <v>1200</v>
      </c>
      <c r="G90" s="48" t="s">
        <v>11</v>
      </c>
      <c r="H90" s="49">
        <v>2775713</v>
      </c>
      <c r="I90" s="166"/>
    </row>
    <row r="91" spans="1:9" s="414" customFormat="1" ht="12.75" customHeight="1" x14ac:dyDescent="0.25">
      <c r="A91" s="23"/>
      <c r="B91" s="45"/>
      <c r="C91" s="31"/>
      <c r="D91" s="406" t="s">
        <v>21</v>
      </c>
      <c r="E91" s="54"/>
      <c r="F91" s="407">
        <f>SUM(F92)</f>
        <v>1200</v>
      </c>
      <c r="G91" s="409" t="s">
        <v>11</v>
      </c>
      <c r="H91" s="407">
        <v>2775713</v>
      </c>
      <c r="I91" s="166"/>
    </row>
    <row r="92" spans="1:9" s="414" customFormat="1" ht="12.75" customHeight="1" x14ac:dyDescent="0.25">
      <c r="A92" s="23"/>
      <c r="B92" s="45"/>
      <c r="C92" s="55">
        <v>4040</v>
      </c>
      <c r="D92" s="50" t="s">
        <v>114</v>
      </c>
      <c r="E92" s="154"/>
      <c r="F92" s="56">
        <v>1200</v>
      </c>
      <c r="G92" s="53" t="s">
        <v>11</v>
      </c>
      <c r="H92" s="56">
        <v>168058</v>
      </c>
      <c r="I92" s="166"/>
    </row>
    <row r="93" spans="1:9" s="414" customFormat="1" ht="12.75" customHeight="1" x14ac:dyDescent="0.25">
      <c r="A93" s="19"/>
      <c r="B93" s="45">
        <v>80195</v>
      </c>
      <c r="C93" s="31"/>
      <c r="D93" s="46" t="s">
        <v>13</v>
      </c>
      <c r="E93" s="65"/>
      <c r="F93" s="47">
        <f>SUM(F95,F98)</f>
        <v>387453</v>
      </c>
      <c r="G93" s="48" t="s">
        <v>11</v>
      </c>
      <c r="H93" s="49">
        <v>16971501</v>
      </c>
      <c r="I93" s="166"/>
    </row>
    <row r="94" spans="1:9" s="414" customFormat="1" ht="12.75" customHeight="1" x14ac:dyDescent="0.25">
      <c r="A94" s="19"/>
      <c r="B94" s="45"/>
      <c r="C94" s="164"/>
      <c r="D94" s="399" t="s">
        <v>371</v>
      </c>
      <c r="E94" s="149"/>
      <c r="F94" s="51"/>
      <c r="G94" s="52"/>
      <c r="H94" s="52"/>
      <c r="I94" s="166"/>
    </row>
    <row r="95" spans="1:9" s="414" customFormat="1" ht="12.75" customHeight="1" x14ac:dyDescent="0.25">
      <c r="A95" s="19"/>
      <c r="B95" s="45"/>
      <c r="C95" s="164"/>
      <c r="D95" s="401" t="s">
        <v>117</v>
      </c>
      <c r="E95" s="402"/>
      <c r="F95" s="403">
        <f>SUM(F96:F96)</f>
        <v>377692</v>
      </c>
      <c r="G95" s="404" t="s">
        <v>11</v>
      </c>
      <c r="H95" s="403">
        <v>377692</v>
      </c>
      <c r="I95" s="166"/>
    </row>
    <row r="96" spans="1:9" s="414" customFormat="1" ht="12.75" customHeight="1" x14ac:dyDescent="0.25">
      <c r="A96" s="19"/>
      <c r="B96" s="45"/>
      <c r="C96" s="55">
        <v>4247</v>
      </c>
      <c r="D96" s="50" t="s">
        <v>27</v>
      </c>
      <c r="E96" s="169"/>
      <c r="F96" s="171">
        <v>377692</v>
      </c>
      <c r="G96" s="53" t="s">
        <v>11</v>
      </c>
      <c r="H96" s="56">
        <v>377692</v>
      </c>
      <c r="I96" s="166"/>
    </row>
    <row r="97" spans="1:9" s="414" customFormat="1" ht="12.75" customHeight="1" x14ac:dyDescent="0.25">
      <c r="A97" s="19"/>
      <c r="B97" s="168"/>
      <c r="C97" s="164"/>
      <c r="D97" s="413" t="s">
        <v>372</v>
      </c>
      <c r="E97" s="415"/>
      <c r="F97" s="53"/>
      <c r="G97" s="53"/>
      <c r="H97" s="155"/>
      <c r="I97" s="166"/>
    </row>
    <row r="98" spans="1:9" s="414" customFormat="1" ht="12.75" customHeight="1" x14ac:dyDescent="0.25">
      <c r="A98" s="19"/>
      <c r="B98" s="168"/>
      <c r="C98" s="31"/>
      <c r="D98" s="401" t="s">
        <v>118</v>
      </c>
      <c r="E98" s="54"/>
      <c r="F98" s="410">
        <f>SUM(F99:F106)</f>
        <v>9761</v>
      </c>
      <c r="G98" s="409" t="s">
        <v>11</v>
      </c>
      <c r="H98" s="407">
        <v>19761</v>
      </c>
      <c r="I98" s="166"/>
    </row>
    <row r="99" spans="1:9" s="414" customFormat="1" ht="12.75" customHeight="1" x14ac:dyDescent="0.25">
      <c r="A99" s="19"/>
      <c r="B99" s="168"/>
      <c r="C99" s="55">
        <v>4017</v>
      </c>
      <c r="D99" s="50" t="s">
        <v>119</v>
      </c>
      <c r="E99" s="154"/>
      <c r="F99" s="171">
        <v>7859</v>
      </c>
      <c r="G99" s="53" t="s">
        <v>11</v>
      </c>
      <c r="H99" s="171">
        <v>15284</v>
      </c>
      <c r="I99" s="166"/>
    </row>
    <row r="100" spans="1:9" s="414" customFormat="1" ht="12.75" customHeight="1" x14ac:dyDescent="0.25">
      <c r="A100" s="19"/>
      <c r="B100" s="168"/>
      <c r="C100" s="55">
        <v>4117</v>
      </c>
      <c r="D100" s="50" t="s">
        <v>120</v>
      </c>
      <c r="E100" s="154"/>
      <c r="F100" s="171">
        <v>1365</v>
      </c>
      <c r="G100" s="53" t="s">
        <v>11</v>
      </c>
      <c r="H100" s="171">
        <v>2656</v>
      </c>
      <c r="I100" s="166"/>
    </row>
    <row r="101" spans="1:9" s="414" customFormat="1" ht="12.75" customHeight="1" x14ac:dyDescent="0.25">
      <c r="A101" s="19"/>
      <c r="B101" s="168"/>
      <c r="C101" s="55">
        <v>4127</v>
      </c>
      <c r="D101" s="50" t="s">
        <v>121</v>
      </c>
      <c r="E101" s="154"/>
      <c r="F101" s="171"/>
      <c r="G101" s="53"/>
      <c r="H101" s="171"/>
      <c r="I101" s="170"/>
    </row>
    <row r="102" spans="1:9" s="414" customFormat="1" ht="12.75" customHeight="1" x14ac:dyDescent="0.25">
      <c r="A102" s="19"/>
      <c r="B102" s="168"/>
      <c r="C102" s="55"/>
      <c r="D102" s="50" t="s">
        <v>122</v>
      </c>
      <c r="E102" s="154"/>
      <c r="F102" s="171">
        <v>255</v>
      </c>
      <c r="G102" s="53" t="s">
        <v>11</v>
      </c>
      <c r="H102" s="171">
        <v>438</v>
      </c>
      <c r="I102" s="166"/>
    </row>
    <row r="103" spans="1:9" s="414" customFormat="1" ht="12.75" customHeight="1" x14ac:dyDescent="0.25">
      <c r="A103" s="19"/>
      <c r="B103" s="168"/>
      <c r="C103" s="57">
        <v>4177</v>
      </c>
      <c r="D103" s="161" t="s">
        <v>103</v>
      </c>
      <c r="E103" s="154"/>
      <c r="F103" s="171">
        <v>1</v>
      </c>
      <c r="G103" s="53"/>
      <c r="H103" s="171">
        <v>1102</v>
      </c>
      <c r="I103" s="166"/>
    </row>
    <row r="104" spans="1:9" s="414" customFormat="1" ht="12.75" customHeight="1" x14ac:dyDescent="0.25">
      <c r="A104" s="19"/>
      <c r="B104" s="168"/>
      <c r="C104" s="55">
        <v>4217</v>
      </c>
      <c r="D104" s="50" t="s">
        <v>123</v>
      </c>
      <c r="E104" s="154"/>
      <c r="F104" s="171">
        <v>20</v>
      </c>
      <c r="G104" s="53" t="s">
        <v>11</v>
      </c>
      <c r="H104" s="171">
        <v>20</v>
      </c>
      <c r="I104" s="166"/>
    </row>
    <row r="105" spans="1:9" s="414" customFormat="1" ht="12.75" customHeight="1" x14ac:dyDescent="0.25">
      <c r="A105" s="19"/>
      <c r="B105" s="168"/>
      <c r="C105" s="55">
        <v>4247</v>
      </c>
      <c r="D105" s="50" t="s">
        <v>27</v>
      </c>
      <c r="E105" s="154"/>
      <c r="F105" s="171">
        <v>11</v>
      </c>
      <c r="G105" s="53" t="s">
        <v>11</v>
      </c>
      <c r="H105" s="171">
        <v>11</v>
      </c>
      <c r="I105" s="166"/>
    </row>
    <row r="106" spans="1:9" s="414" customFormat="1" ht="12.75" customHeight="1" x14ac:dyDescent="0.25">
      <c r="A106" s="25"/>
      <c r="B106" s="172"/>
      <c r="C106" s="62">
        <v>4307</v>
      </c>
      <c r="D106" s="46" t="s">
        <v>85</v>
      </c>
      <c r="E106" s="157"/>
      <c r="F106" s="173">
        <v>250</v>
      </c>
      <c r="G106" s="152" t="s">
        <v>11</v>
      </c>
      <c r="H106" s="173">
        <v>250</v>
      </c>
      <c r="I106" s="166"/>
    </row>
    <row r="107" spans="1:9" s="414" customFormat="1" ht="12.75" customHeight="1" thickBot="1" x14ac:dyDescent="0.3">
      <c r="A107" s="41" t="s">
        <v>124</v>
      </c>
      <c r="B107" s="40"/>
      <c r="C107" s="41"/>
      <c r="D107" s="42" t="s">
        <v>78</v>
      </c>
      <c r="E107" s="43"/>
      <c r="F107" s="44">
        <f>SUM(F109,F112)</f>
        <v>20746</v>
      </c>
      <c r="G107" s="44">
        <f>SUM(G109,G112)</f>
        <v>5235</v>
      </c>
      <c r="H107" s="37">
        <v>59140999</v>
      </c>
      <c r="I107" s="166"/>
    </row>
    <row r="108" spans="1:9" s="414" customFormat="1" ht="12.75" customHeight="1" thickTop="1" x14ac:dyDescent="0.25">
      <c r="A108" s="41"/>
      <c r="B108" s="45">
        <v>85214</v>
      </c>
      <c r="C108" s="41"/>
      <c r="D108" s="150" t="s">
        <v>125</v>
      </c>
      <c r="E108" s="43"/>
      <c r="F108" s="39"/>
      <c r="G108" s="39"/>
      <c r="H108" s="40"/>
      <c r="I108" s="166"/>
    </row>
    <row r="109" spans="1:9" s="414" customFormat="1" ht="12.75" customHeight="1" x14ac:dyDescent="0.25">
      <c r="A109" s="41"/>
      <c r="B109" s="45"/>
      <c r="C109" s="31"/>
      <c r="D109" s="159" t="s">
        <v>126</v>
      </c>
      <c r="E109" s="65"/>
      <c r="F109" s="48" t="s">
        <v>11</v>
      </c>
      <c r="G109" s="49">
        <f>SUM(G110)</f>
        <v>5235</v>
      </c>
      <c r="H109" s="67">
        <v>9584451</v>
      </c>
      <c r="I109" s="166"/>
    </row>
    <row r="110" spans="1:9" s="414" customFormat="1" ht="12.75" customHeight="1" x14ac:dyDescent="0.25">
      <c r="A110" s="41"/>
      <c r="B110" s="40"/>
      <c r="C110" s="31"/>
      <c r="D110" s="406" t="s">
        <v>127</v>
      </c>
      <c r="E110" s="54"/>
      <c r="F110" s="409" t="s">
        <v>11</v>
      </c>
      <c r="G110" s="410">
        <f>SUM(G111:G111)</f>
        <v>5235</v>
      </c>
      <c r="H110" s="416">
        <v>9534425</v>
      </c>
      <c r="I110" s="166"/>
    </row>
    <row r="111" spans="1:9" s="414" customFormat="1" ht="12.75" customHeight="1" x14ac:dyDescent="0.25">
      <c r="A111" s="41"/>
      <c r="B111" s="40"/>
      <c r="C111" s="55">
        <v>3110</v>
      </c>
      <c r="D111" s="50" t="s">
        <v>128</v>
      </c>
      <c r="E111" s="64"/>
      <c r="F111" s="53" t="s">
        <v>11</v>
      </c>
      <c r="G111" s="56">
        <v>5235</v>
      </c>
      <c r="H111" s="155">
        <v>9429925</v>
      </c>
      <c r="I111" s="166"/>
    </row>
    <row r="112" spans="1:9" s="414" customFormat="1" ht="12.75" customHeight="1" x14ac:dyDescent="0.25">
      <c r="A112" s="53"/>
      <c r="B112" s="45">
        <v>85295</v>
      </c>
      <c r="C112" s="31"/>
      <c r="D112" s="46" t="s">
        <v>13</v>
      </c>
      <c r="E112" s="148"/>
      <c r="F112" s="47">
        <f>SUM(F114)</f>
        <v>20746</v>
      </c>
      <c r="G112" s="48" t="s">
        <v>11</v>
      </c>
      <c r="H112" s="49">
        <v>3284620</v>
      </c>
      <c r="I112" s="166"/>
    </row>
    <row r="113" spans="1:9" s="414" customFormat="1" ht="12.75" customHeight="1" x14ac:dyDescent="0.25">
      <c r="A113" s="53"/>
      <c r="B113" s="155"/>
      <c r="C113" s="164"/>
      <c r="D113" s="156" t="s">
        <v>129</v>
      </c>
      <c r="E113" s="415"/>
      <c r="F113" s="53"/>
      <c r="G113" s="53"/>
      <c r="H113" s="155"/>
      <c r="I113" s="166"/>
    </row>
    <row r="114" spans="1:9" s="414" customFormat="1" ht="12.75" customHeight="1" x14ac:dyDescent="0.25">
      <c r="A114" s="53"/>
      <c r="B114" s="155"/>
      <c r="C114" s="31"/>
      <c r="D114" s="412" t="s">
        <v>130</v>
      </c>
      <c r="E114" s="54"/>
      <c r="F114" s="410">
        <f>SUM(F115:F125)</f>
        <v>20746</v>
      </c>
      <c r="G114" s="409" t="s">
        <v>11</v>
      </c>
      <c r="H114" s="407">
        <v>160372</v>
      </c>
      <c r="I114" s="166"/>
    </row>
    <row r="115" spans="1:9" s="414" customFormat="1" ht="12.75" customHeight="1" x14ac:dyDescent="0.25">
      <c r="A115" s="53"/>
      <c r="B115" s="155"/>
      <c r="C115" s="55">
        <v>3119</v>
      </c>
      <c r="D115" s="50" t="s">
        <v>128</v>
      </c>
      <c r="E115" s="154"/>
      <c r="F115" s="163">
        <v>5235</v>
      </c>
      <c r="G115" s="53" t="s">
        <v>11</v>
      </c>
      <c r="H115" s="155">
        <v>49407</v>
      </c>
      <c r="I115" s="166"/>
    </row>
    <row r="116" spans="1:9" s="414" customFormat="1" ht="12.75" customHeight="1" x14ac:dyDescent="0.25">
      <c r="A116" s="53"/>
      <c r="B116" s="155"/>
      <c r="C116" s="55">
        <v>4017</v>
      </c>
      <c r="D116" s="50" t="s">
        <v>119</v>
      </c>
      <c r="E116" s="154"/>
      <c r="F116" s="56">
        <v>5076</v>
      </c>
      <c r="G116" s="53" t="s">
        <v>11</v>
      </c>
      <c r="H116" s="155">
        <v>52695</v>
      </c>
      <c r="I116" s="166"/>
    </row>
    <row r="117" spans="1:9" s="414" customFormat="1" ht="12.75" customHeight="1" x14ac:dyDescent="0.25">
      <c r="A117" s="53"/>
      <c r="B117" s="155"/>
      <c r="C117" s="55">
        <v>4047</v>
      </c>
      <c r="D117" s="50" t="s">
        <v>114</v>
      </c>
      <c r="E117" s="154"/>
      <c r="F117" s="56">
        <v>2429</v>
      </c>
      <c r="G117" s="53" t="s">
        <v>11</v>
      </c>
      <c r="H117" s="155">
        <v>8144</v>
      </c>
      <c r="I117" s="166"/>
    </row>
    <row r="118" spans="1:9" s="414" customFormat="1" ht="12.75" customHeight="1" x14ac:dyDescent="0.25">
      <c r="A118" s="53"/>
      <c r="B118" s="155"/>
      <c r="C118" s="55">
        <v>4117</v>
      </c>
      <c r="D118" s="50" t="s">
        <v>120</v>
      </c>
      <c r="E118" s="154"/>
      <c r="F118" s="56">
        <v>1310</v>
      </c>
      <c r="G118" s="53" t="s">
        <v>11</v>
      </c>
      <c r="H118" s="155">
        <v>10599</v>
      </c>
      <c r="I118" s="166"/>
    </row>
    <row r="119" spans="1:9" s="414" customFormat="1" ht="12.75" customHeight="1" x14ac:dyDescent="0.25">
      <c r="A119" s="53"/>
      <c r="B119" s="155"/>
      <c r="C119" s="55">
        <v>4127</v>
      </c>
      <c r="D119" s="50" t="s">
        <v>121</v>
      </c>
      <c r="E119" s="154"/>
      <c r="F119" s="56"/>
      <c r="G119" s="53"/>
      <c r="H119" s="155"/>
      <c r="I119" s="166"/>
    </row>
    <row r="120" spans="1:9" s="414" customFormat="1" ht="12.75" customHeight="1" x14ac:dyDescent="0.25">
      <c r="A120" s="53"/>
      <c r="B120" s="155"/>
      <c r="C120" s="55"/>
      <c r="D120" s="50" t="s">
        <v>122</v>
      </c>
      <c r="E120" s="154"/>
      <c r="F120" s="56">
        <v>244</v>
      </c>
      <c r="G120" s="53" t="s">
        <v>11</v>
      </c>
      <c r="H120" s="155">
        <v>1312</v>
      </c>
      <c r="I120" s="166"/>
    </row>
    <row r="121" spans="1:9" s="414" customFormat="1" ht="12.75" customHeight="1" x14ac:dyDescent="0.25">
      <c r="A121" s="53"/>
      <c r="B121" s="155"/>
      <c r="C121" s="55">
        <v>4217</v>
      </c>
      <c r="D121" s="50" t="s">
        <v>123</v>
      </c>
      <c r="E121" s="154"/>
      <c r="F121" s="56">
        <v>247</v>
      </c>
      <c r="G121" s="53" t="s">
        <v>11</v>
      </c>
      <c r="H121" s="155">
        <v>5101</v>
      </c>
      <c r="I121" s="166"/>
    </row>
    <row r="122" spans="1:9" s="414" customFormat="1" ht="12.75" customHeight="1" x14ac:dyDescent="0.25">
      <c r="A122" s="53"/>
      <c r="B122" s="155"/>
      <c r="C122" s="45">
        <v>4227</v>
      </c>
      <c r="D122" s="50" t="s">
        <v>131</v>
      </c>
      <c r="E122" s="154"/>
      <c r="F122" s="56">
        <v>836</v>
      </c>
      <c r="G122" s="53" t="s">
        <v>11</v>
      </c>
      <c r="H122" s="155">
        <v>9317</v>
      </c>
      <c r="I122" s="166"/>
    </row>
    <row r="123" spans="1:9" s="414" customFormat="1" ht="12.75" customHeight="1" x14ac:dyDescent="0.25">
      <c r="A123" s="53"/>
      <c r="B123" s="155"/>
      <c r="C123" s="55">
        <v>4267</v>
      </c>
      <c r="D123" s="50" t="s">
        <v>132</v>
      </c>
      <c r="E123" s="154"/>
      <c r="F123" s="171">
        <v>809</v>
      </c>
      <c r="G123" s="53" t="s">
        <v>11</v>
      </c>
      <c r="H123" s="56">
        <v>4274</v>
      </c>
      <c r="I123" s="166"/>
    </row>
    <row r="124" spans="1:9" s="414" customFormat="1" ht="12.75" customHeight="1" x14ac:dyDescent="0.25">
      <c r="A124" s="53"/>
      <c r="B124" s="155"/>
      <c r="C124" s="45">
        <v>4307</v>
      </c>
      <c r="D124" s="50" t="s">
        <v>85</v>
      </c>
      <c r="E124" s="154"/>
      <c r="F124" s="56">
        <v>4507</v>
      </c>
      <c r="G124" s="53" t="s">
        <v>11</v>
      </c>
      <c r="H124" s="56">
        <v>19470</v>
      </c>
      <c r="I124" s="166"/>
    </row>
    <row r="125" spans="1:9" s="414" customFormat="1" ht="12.75" customHeight="1" x14ac:dyDescent="0.25">
      <c r="A125" s="40"/>
      <c r="B125" s="174"/>
      <c r="C125" s="45">
        <v>4437</v>
      </c>
      <c r="D125" s="50" t="s">
        <v>133</v>
      </c>
      <c r="E125" s="175"/>
      <c r="F125" s="56">
        <v>53</v>
      </c>
      <c r="G125" s="53" t="s">
        <v>11</v>
      </c>
      <c r="H125" s="56">
        <v>53</v>
      </c>
      <c r="I125" s="166"/>
    </row>
    <row r="126" spans="1:9" s="414" customFormat="1" ht="12.75" customHeight="1" thickBot="1" x14ac:dyDescent="0.3">
      <c r="A126" s="40">
        <v>900</v>
      </c>
      <c r="B126" s="40"/>
      <c r="C126" s="41"/>
      <c r="D126" s="42" t="s">
        <v>28</v>
      </c>
      <c r="E126" s="43"/>
      <c r="F126" s="44">
        <f>SUM(F127)</f>
        <v>3000</v>
      </c>
      <c r="G126" s="44">
        <f>SUM(G127)</f>
        <v>3000</v>
      </c>
      <c r="H126" s="37">
        <v>52191739</v>
      </c>
      <c r="I126" s="166"/>
    </row>
    <row r="127" spans="1:9" s="414" customFormat="1" ht="12.75" customHeight="1" thickTop="1" x14ac:dyDescent="0.25">
      <c r="A127" s="39"/>
      <c r="B127" s="31" t="s">
        <v>134</v>
      </c>
      <c r="C127" s="55"/>
      <c r="D127" s="46" t="s">
        <v>13</v>
      </c>
      <c r="E127" s="160"/>
      <c r="F127" s="47">
        <f>SUM(F128,F133)</f>
        <v>3000</v>
      </c>
      <c r="G127" s="47">
        <f>SUM(G128,G133)</f>
        <v>3000</v>
      </c>
      <c r="H127" s="49">
        <v>9947525</v>
      </c>
      <c r="I127" s="166"/>
    </row>
    <row r="128" spans="1:9" s="414" customFormat="1" ht="12.75" customHeight="1" x14ac:dyDescent="0.25">
      <c r="A128" s="53"/>
      <c r="B128" s="155"/>
      <c r="C128" s="31"/>
      <c r="D128" s="406" t="s">
        <v>24</v>
      </c>
      <c r="E128" s="54"/>
      <c r="F128" s="409" t="s">
        <v>11</v>
      </c>
      <c r="G128" s="407">
        <f>SUM(G129:G130)</f>
        <v>3000</v>
      </c>
      <c r="H128" s="407">
        <v>3597000</v>
      </c>
      <c r="I128" s="166"/>
    </row>
    <row r="129" spans="1:9" s="414" customFormat="1" ht="12.75" customHeight="1" x14ac:dyDescent="0.25">
      <c r="A129" s="53"/>
      <c r="B129" s="155"/>
      <c r="C129" s="55">
        <v>6058</v>
      </c>
      <c r="D129" s="50" t="s">
        <v>25</v>
      </c>
      <c r="E129" s="154"/>
      <c r="F129" s="53" t="s">
        <v>11</v>
      </c>
      <c r="G129" s="56">
        <v>2400</v>
      </c>
      <c r="H129" s="56">
        <v>497600</v>
      </c>
      <c r="I129" s="166"/>
    </row>
    <row r="130" spans="1:9" s="414" customFormat="1" ht="12.75" customHeight="1" x14ac:dyDescent="0.25">
      <c r="A130" s="53"/>
      <c r="B130" s="155"/>
      <c r="C130" s="55">
        <v>6059</v>
      </c>
      <c r="D130" s="50" t="s">
        <v>25</v>
      </c>
      <c r="E130" s="154"/>
      <c r="F130" s="53" t="s">
        <v>11</v>
      </c>
      <c r="G130" s="56">
        <v>600</v>
      </c>
      <c r="H130" s="56">
        <v>499400</v>
      </c>
      <c r="I130" s="166"/>
    </row>
    <row r="131" spans="1:9" s="414" customFormat="1" ht="12.75" customHeight="1" x14ac:dyDescent="0.25">
      <c r="A131" s="53"/>
      <c r="B131" s="155"/>
      <c r="C131" s="55"/>
      <c r="D131" s="399" t="s">
        <v>373</v>
      </c>
      <c r="E131" s="154"/>
      <c r="F131" s="53"/>
      <c r="G131" s="56"/>
      <c r="H131" s="56"/>
      <c r="I131" s="166"/>
    </row>
    <row r="132" spans="1:9" s="414" customFormat="1" ht="12.75" customHeight="1" x14ac:dyDescent="0.25">
      <c r="A132" s="53"/>
      <c r="B132" s="155"/>
      <c r="C132" s="55"/>
      <c r="D132" s="413" t="s">
        <v>135</v>
      </c>
      <c r="E132" s="154"/>
      <c r="F132" s="53"/>
      <c r="G132" s="56"/>
      <c r="H132" s="56"/>
      <c r="I132" s="166"/>
    </row>
    <row r="133" spans="1:9" s="414" customFormat="1" ht="12.75" customHeight="1" x14ac:dyDescent="0.25">
      <c r="A133" s="53"/>
      <c r="B133" s="155"/>
      <c r="C133" s="31"/>
      <c r="D133" s="408" t="s">
        <v>136</v>
      </c>
      <c r="E133" s="54"/>
      <c r="F133" s="407">
        <f>SUM(F134:F135)</f>
        <v>3000</v>
      </c>
      <c r="G133" s="409" t="s">
        <v>11</v>
      </c>
      <c r="H133" s="407">
        <v>35000</v>
      </c>
      <c r="I133" s="166"/>
    </row>
    <row r="134" spans="1:9" s="414" customFormat="1" ht="12.75" customHeight="1" x14ac:dyDescent="0.25">
      <c r="A134" s="53"/>
      <c r="B134" s="45"/>
      <c r="C134" s="174">
        <v>4308</v>
      </c>
      <c r="D134" s="156" t="s">
        <v>85</v>
      </c>
      <c r="E134" s="154"/>
      <c r="F134" s="56">
        <v>2400</v>
      </c>
      <c r="G134" s="53" t="s">
        <v>11</v>
      </c>
      <c r="H134" s="56">
        <v>12400</v>
      </c>
      <c r="I134" s="166"/>
    </row>
    <row r="135" spans="1:9" s="414" customFormat="1" ht="12.75" customHeight="1" x14ac:dyDescent="0.25">
      <c r="A135" s="53"/>
      <c r="B135" s="45"/>
      <c r="C135" s="174">
        <v>4309</v>
      </c>
      <c r="D135" s="156" t="s">
        <v>85</v>
      </c>
      <c r="E135" s="154"/>
      <c r="F135" s="56">
        <v>600</v>
      </c>
      <c r="G135" s="53" t="s">
        <v>11</v>
      </c>
      <c r="H135" s="56">
        <v>10600</v>
      </c>
      <c r="I135" s="166"/>
    </row>
    <row r="136" spans="1:9" s="414" customFormat="1" ht="12.75" customHeight="1" thickBot="1" x14ac:dyDescent="0.3">
      <c r="A136" s="39">
        <v>926</v>
      </c>
      <c r="B136" s="40"/>
      <c r="C136" s="41"/>
      <c r="D136" s="42" t="s">
        <v>137</v>
      </c>
      <c r="E136" s="400"/>
      <c r="F136" s="37">
        <f>SUM(F137)</f>
        <v>29000</v>
      </c>
      <c r="G136" s="37">
        <f>SUM(G137)</f>
        <v>29000</v>
      </c>
      <c r="H136" s="37">
        <v>25688184</v>
      </c>
      <c r="I136" s="166"/>
    </row>
    <row r="137" spans="1:9" s="414" customFormat="1" ht="12.75" customHeight="1" thickTop="1" x14ac:dyDescent="0.25">
      <c r="A137" s="53"/>
      <c r="B137" s="55">
        <v>92695</v>
      </c>
      <c r="C137" s="168"/>
      <c r="D137" s="46" t="s">
        <v>13</v>
      </c>
      <c r="E137" s="417"/>
      <c r="F137" s="49">
        <f>SUM(F138,F144)</f>
        <v>29000</v>
      </c>
      <c r="G137" s="49">
        <f>SUM(G138,G144)</f>
        <v>29000</v>
      </c>
      <c r="H137" s="49">
        <v>708502</v>
      </c>
      <c r="I137" s="166"/>
    </row>
    <row r="138" spans="1:9" s="414" customFormat="1" ht="12.75" customHeight="1" x14ac:dyDescent="0.25">
      <c r="A138" s="53"/>
      <c r="B138" s="40"/>
      <c r="C138" s="41"/>
      <c r="D138" s="412" t="s">
        <v>138</v>
      </c>
      <c r="E138" s="418"/>
      <c r="F138" s="407">
        <f>SUM(F139:F143)</f>
        <v>17000</v>
      </c>
      <c r="G138" s="407">
        <f>SUM(G139:G143)</f>
        <v>29000</v>
      </c>
      <c r="H138" s="407">
        <v>455600</v>
      </c>
      <c r="I138" s="166"/>
    </row>
    <row r="139" spans="1:9" s="414" customFormat="1" ht="12.75" customHeight="1" x14ac:dyDescent="0.25">
      <c r="A139" s="53"/>
      <c r="B139" s="45"/>
      <c r="C139" s="164" t="s">
        <v>98</v>
      </c>
      <c r="D139" s="165" t="s">
        <v>99</v>
      </c>
      <c r="E139" s="154"/>
      <c r="F139" s="51"/>
      <c r="G139" s="52"/>
      <c r="H139" s="51"/>
      <c r="I139" s="166"/>
    </row>
    <row r="140" spans="1:9" s="414" customFormat="1" ht="12.75" customHeight="1" x14ac:dyDescent="0.25">
      <c r="A140" s="53"/>
      <c r="B140" s="45"/>
      <c r="C140" s="164"/>
      <c r="D140" s="165" t="s">
        <v>100</v>
      </c>
      <c r="E140" s="154"/>
      <c r="F140" s="51"/>
      <c r="G140" s="52"/>
      <c r="H140" s="51"/>
      <c r="I140" s="166"/>
    </row>
    <row r="141" spans="1:9" s="414" customFormat="1" ht="12.75" customHeight="1" x14ac:dyDescent="0.25">
      <c r="A141" s="53"/>
      <c r="B141" s="45"/>
      <c r="C141" s="164"/>
      <c r="D141" s="165" t="s">
        <v>101</v>
      </c>
      <c r="E141" s="154"/>
      <c r="F141" s="51" t="s">
        <v>11</v>
      </c>
      <c r="G141" s="52">
        <v>29000</v>
      </c>
      <c r="H141" s="52">
        <v>101000</v>
      </c>
      <c r="I141" s="166"/>
    </row>
    <row r="142" spans="1:9" s="414" customFormat="1" ht="12.75" customHeight="1" x14ac:dyDescent="0.25">
      <c r="A142" s="53"/>
      <c r="B142" s="45"/>
      <c r="C142" s="55">
        <v>4210</v>
      </c>
      <c r="D142" s="50" t="s">
        <v>123</v>
      </c>
      <c r="E142" s="154"/>
      <c r="F142" s="52">
        <v>3000</v>
      </c>
      <c r="G142" s="51" t="s">
        <v>11</v>
      </c>
      <c r="H142" s="52">
        <v>3500</v>
      </c>
      <c r="I142" s="166"/>
    </row>
    <row r="143" spans="1:9" s="414" customFormat="1" ht="12.75" customHeight="1" x14ac:dyDescent="0.25">
      <c r="A143" s="53"/>
      <c r="B143" s="45"/>
      <c r="C143" s="55">
        <v>4300</v>
      </c>
      <c r="D143" s="50" t="s">
        <v>85</v>
      </c>
      <c r="E143" s="154"/>
      <c r="F143" s="52">
        <v>14000</v>
      </c>
      <c r="G143" s="51" t="s">
        <v>11</v>
      </c>
      <c r="H143" s="52">
        <v>33000</v>
      </c>
      <c r="I143" s="166"/>
    </row>
    <row r="144" spans="1:9" s="414" customFormat="1" ht="12.75" customHeight="1" x14ac:dyDescent="0.25">
      <c r="A144" s="53"/>
      <c r="B144" s="45"/>
      <c r="C144" s="31"/>
      <c r="D144" s="406" t="s">
        <v>139</v>
      </c>
      <c r="E144" s="54"/>
      <c r="F144" s="410">
        <f>SUM(F145:F145)</f>
        <v>12000</v>
      </c>
      <c r="G144" s="409" t="s">
        <v>11</v>
      </c>
      <c r="H144" s="405">
        <v>252902</v>
      </c>
      <c r="I144" s="166"/>
    </row>
    <row r="145" spans="1:9" s="414" customFormat="1" ht="12.75" customHeight="1" x14ac:dyDescent="0.25">
      <c r="A145" s="53"/>
      <c r="B145" s="45"/>
      <c r="C145" s="55">
        <v>4300</v>
      </c>
      <c r="D145" s="50" t="s">
        <v>85</v>
      </c>
      <c r="E145" s="154"/>
      <c r="F145" s="56">
        <v>12000</v>
      </c>
      <c r="G145" s="53" t="s">
        <v>11</v>
      </c>
      <c r="H145" s="56">
        <v>195225</v>
      </c>
      <c r="I145" s="166"/>
    </row>
    <row r="146" spans="1:9" s="414" customFormat="1" ht="23.25" customHeight="1" thickBot="1" x14ac:dyDescent="0.3">
      <c r="A146" s="30"/>
      <c r="B146" s="30"/>
      <c r="C146" s="31"/>
      <c r="D146" s="35" t="s">
        <v>140</v>
      </c>
      <c r="E146" s="36"/>
      <c r="F146" s="37">
        <f>SUM(F148)</f>
        <v>7090</v>
      </c>
      <c r="G146" s="38" t="s">
        <v>11</v>
      </c>
      <c r="H146" s="37">
        <v>112437858</v>
      </c>
      <c r="I146" s="170"/>
    </row>
    <row r="147" spans="1:9" s="414" customFormat="1" ht="12.75" customHeight="1" thickTop="1" x14ac:dyDescent="0.25">
      <c r="A147" s="40"/>
      <c r="B147" s="55"/>
      <c r="C147" s="55"/>
      <c r="D147" s="50"/>
      <c r="E147" s="153"/>
      <c r="F147" s="51"/>
      <c r="G147" s="51"/>
      <c r="H147" s="30"/>
      <c r="I147" s="166"/>
    </row>
    <row r="148" spans="1:9" s="414" customFormat="1" ht="12.75" customHeight="1" thickBot="1" x14ac:dyDescent="0.3">
      <c r="A148" s="41" t="s">
        <v>124</v>
      </c>
      <c r="B148" s="40"/>
      <c r="C148" s="41"/>
      <c r="D148" s="42" t="s">
        <v>78</v>
      </c>
      <c r="E148" s="43"/>
      <c r="F148" s="37">
        <f>SUM(F149)</f>
        <v>7090</v>
      </c>
      <c r="G148" s="38" t="s">
        <v>11</v>
      </c>
      <c r="H148" s="37">
        <v>2367190</v>
      </c>
      <c r="I148" s="166"/>
    </row>
    <row r="149" spans="1:9" s="414" customFormat="1" ht="12.75" customHeight="1" thickTop="1" x14ac:dyDescent="0.25">
      <c r="A149" s="41"/>
      <c r="B149" s="45">
        <v>85215</v>
      </c>
      <c r="C149" s="31"/>
      <c r="D149" s="151" t="s">
        <v>79</v>
      </c>
      <c r="E149" s="65"/>
      <c r="F149" s="47">
        <f>SUM(F150)</f>
        <v>7090</v>
      </c>
      <c r="G149" s="48" t="s">
        <v>11</v>
      </c>
      <c r="H149" s="67">
        <v>7090</v>
      </c>
      <c r="I149" s="166"/>
    </row>
    <row r="150" spans="1:9" s="414" customFormat="1" ht="12.75" customHeight="1" x14ac:dyDescent="0.25">
      <c r="A150" s="41"/>
      <c r="B150" s="45"/>
      <c r="C150" s="31"/>
      <c r="D150" s="406" t="s">
        <v>127</v>
      </c>
      <c r="E150" s="54"/>
      <c r="F150" s="410">
        <f>SUM(F151:F153)</f>
        <v>7090</v>
      </c>
      <c r="G150" s="409" t="s">
        <v>11</v>
      </c>
      <c r="H150" s="416">
        <v>7090</v>
      </c>
      <c r="I150" s="166"/>
    </row>
    <row r="151" spans="1:9" s="414" customFormat="1" ht="12.75" customHeight="1" x14ac:dyDescent="0.25">
      <c r="A151" s="41"/>
      <c r="B151" s="40"/>
      <c r="C151" s="55">
        <v>3110</v>
      </c>
      <c r="D151" s="50" t="s">
        <v>128</v>
      </c>
      <c r="E151" s="64"/>
      <c r="F151" s="56">
        <v>6949</v>
      </c>
      <c r="G151" s="53" t="s">
        <v>11</v>
      </c>
      <c r="H151" s="56">
        <v>6949</v>
      </c>
      <c r="I151" s="166"/>
    </row>
    <row r="152" spans="1:9" s="414" customFormat="1" ht="12.75" customHeight="1" x14ac:dyDescent="0.25">
      <c r="A152" s="41"/>
      <c r="B152" s="40"/>
      <c r="C152" s="55">
        <v>4210</v>
      </c>
      <c r="D152" s="50" t="s">
        <v>123</v>
      </c>
      <c r="E152" s="64"/>
      <c r="F152" s="56">
        <v>56</v>
      </c>
      <c r="G152" s="53" t="s">
        <v>11</v>
      </c>
      <c r="H152" s="56">
        <v>56</v>
      </c>
      <c r="I152" s="166"/>
    </row>
    <row r="153" spans="1:9" s="414" customFormat="1" ht="12.75" customHeight="1" x14ac:dyDescent="0.25">
      <c r="A153" s="41"/>
      <c r="B153" s="45"/>
      <c r="C153" s="174">
        <v>4300</v>
      </c>
      <c r="D153" s="156" t="s">
        <v>85</v>
      </c>
      <c r="E153" s="64"/>
      <c r="F153" s="56">
        <v>85</v>
      </c>
      <c r="G153" s="53" t="s">
        <v>11</v>
      </c>
      <c r="H153" s="56">
        <v>85</v>
      </c>
      <c r="I153" s="166"/>
    </row>
    <row r="154" spans="1:9" s="414" customFormat="1" ht="20.25" customHeight="1" thickBot="1" x14ac:dyDescent="0.3">
      <c r="A154" s="53"/>
      <c r="B154" s="45"/>
      <c r="C154" s="55"/>
      <c r="D154" s="35" t="s">
        <v>141</v>
      </c>
      <c r="E154" s="36"/>
      <c r="F154" s="37">
        <f>SUM(F156)</f>
        <v>8456</v>
      </c>
      <c r="G154" s="37">
        <f>SUM(G156)</f>
        <v>8456</v>
      </c>
      <c r="H154" s="37">
        <v>16003100</v>
      </c>
      <c r="I154" s="170"/>
    </row>
    <row r="155" spans="1:9" s="414" customFormat="1" ht="12.75" customHeight="1" thickTop="1" x14ac:dyDescent="0.25">
      <c r="A155" s="53"/>
      <c r="B155" s="45"/>
      <c r="C155" s="55"/>
      <c r="D155" s="50"/>
      <c r="E155" s="154"/>
      <c r="F155" s="56"/>
      <c r="G155" s="53"/>
      <c r="H155" s="56"/>
      <c r="I155" s="166"/>
    </row>
    <row r="156" spans="1:9" s="414" customFormat="1" ht="12.75" customHeight="1" thickBot="1" x14ac:dyDescent="0.3">
      <c r="A156" s="176">
        <v>755</v>
      </c>
      <c r="B156" s="40"/>
      <c r="C156" s="41"/>
      <c r="D156" s="42" t="s">
        <v>142</v>
      </c>
      <c r="E156" s="400"/>
      <c r="F156" s="37">
        <f>SUM(F157)</f>
        <v>8456</v>
      </c>
      <c r="G156" s="37">
        <f>SUM(G157)</f>
        <v>8456</v>
      </c>
      <c r="H156" s="37">
        <v>264000</v>
      </c>
      <c r="I156" s="166"/>
    </row>
    <row r="157" spans="1:9" s="414" customFormat="1" ht="12.75" customHeight="1" thickTop="1" x14ac:dyDescent="0.25">
      <c r="A157" s="155"/>
      <c r="B157" s="168">
        <v>75515</v>
      </c>
      <c r="C157" s="168"/>
      <c r="D157" s="177" t="s">
        <v>143</v>
      </c>
      <c r="E157" s="63"/>
      <c r="F157" s="47">
        <f>SUM(F158)</f>
        <v>8456</v>
      </c>
      <c r="G157" s="47">
        <f>SUM(G158)</f>
        <v>8456</v>
      </c>
      <c r="H157" s="49">
        <v>264000</v>
      </c>
      <c r="I157" s="166"/>
    </row>
    <row r="158" spans="1:9" s="414" customFormat="1" ht="12.75" customHeight="1" x14ac:dyDescent="0.25">
      <c r="A158" s="40"/>
      <c r="B158" s="45"/>
      <c r="C158" s="31"/>
      <c r="D158" s="419" t="s">
        <v>144</v>
      </c>
      <c r="E158" s="54"/>
      <c r="F158" s="410">
        <f>SUM(F159:F164)</f>
        <v>8456</v>
      </c>
      <c r="G158" s="410">
        <f>SUM(G159:G164)</f>
        <v>8456</v>
      </c>
      <c r="H158" s="407">
        <v>264000</v>
      </c>
      <c r="I158" s="166"/>
    </row>
    <row r="159" spans="1:9" s="414" customFormat="1" ht="12.75" customHeight="1" x14ac:dyDescent="0.25">
      <c r="A159" s="40"/>
      <c r="B159" s="45"/>
      <c r="C159" s="55">
        <v>4110</v>
      </c>
      <c r="D159" s="50" t="s">
        <v>145</v>
      </c>
      <c r="E159" s="154"/>
      <c r="F159" s="51" t="s">
        <v>11</v>
      </c>
      <c r="G159" s="52">
        <v>650</v>
      </c>
      <c r="H159" s="51" t="s">
        <v>11</v>
      </c>
      <c r="I159" s="166"/>
    </row>
    <row r="160" spans="1:9" s="414" customFormat="1" ht="12.75" customHeight="1" x14ac:dyDescent="0.25">
      <c r="A160" s="40"/>
      <c r="B160" s="45"/>
      <c r="C160" s="55">
        <v>4120</v>
      </c>
      <c r="D160" s="50" t="s">
        <v>121</v>
      </c>
      <c r="E160" s="154"/>
      <c r="F160" s="51"/>
      <c r="G160" s="51"/>
      <c r="H160" s="51"/>
      <c r="I160" s="166"/>
    </row>
    <row r="161" spans="1:9" s="414" customFormat="1" ht="12.75" customHeight="1" x14ac:dyDescent="0.25">
      <c r="A161" s="178"/>
      <c r="B161" s="62"/>
      <c r="C161" s="66"/>
      <c r="D161" s="46" t="s">
        <v>122</v>
      </c>
      <c r="E161" s="157"/>
      <c r="F161" s="48" t="s">
        <v>11</v>
      </c>
      <c r="G161" s="47">
        <v>100</v>
      </c>
      <c r="H161" s="48" t="s">
        <v>11</v>
      </c>
      <c r="I161" s="166"/>
    </row>
    <row r="162" spans="1:9" s="414" customFormat="1" ht="12.75" customHeight="1" x14ac:dyDescent="0.25">
      <c r="A162" s="40"/>
      <c r="B162" s="45"/>
      <c r="C162" s="55">
        <v>4170</v>
      </c>
      <c r="D162" s="156" t="s">
        <v>146</v>
      </c>
      <c r="E162" s="154"/>
      <c r="F162" s="51" t="s">
        <v>11</v>
      </c>
      <c r="G162" s="52">
        <v>6006</v>
      </c>
      <c r="H162" s="51" t="s">
        <v>11</v>
      </c>
      <c r="I162" s="166"/>
    </row>
    <row r="163" spans="1:9" s="414" customFormat="1" ht="12.75" customHeight="1" x14ac:dyDescent="0.25">
      <c r="A163" s="40"/>
      <c r="B163" s="45"/>
      <c r="C163" s="164" t="s">
        <v>147</v>
      </c>
      <c r="D163" s="156" t="s">
        <v>123</v>
      </c>
      <c r="E163" s="154"/>
      <c r="F163" s="51" t="s">
        <v>11</v>
      </c>
      <c r="G163" s="52">
        <v>1700</v>
      </c>
      <c r="H163" s="52">
        <v>2490</v>
      </c>
      <c r="I163" s="166"/>
    </row>
    <row r="164" spans="1:9" s="414" customFormat="1" ht="12.75" customHeight="1" x14ac:dyDescent="0.25">
      <c r="A164" s="40"/>
      <c r="B164" s="45"/>
      <c r="C164" s="55">
        <v>4300</v>
      </c>
      <c r="D164" s="50" t="s">
        <v>85</v>
      </c>
      <c r="E164" s="154"/>
      <c r="F164" s="52">
        <v>8456</v>
      </c>
      <c r="G164" s="51" t="s">
        <v>11</v>
      </c>
      <c r="H164" s="52">
        <v>128570</v>
      </c>
      <c r="I164" s="166"/>
    </row>
    <row r="165" spans="1:9" ht="3.75" customHeight="1" x14ac:dyDescent="0.25">
      <c r="A165" s="58"/>
      <c r="B165" s="58"/>
      <c r="C165" s="59"/>
      <c r="D165" s="60"/>
      <c r="E165" s="61"/>
      <c r="F165" s="49"/>
      <c r="G165" s="49"/>
      <c r="H165" s="62"/>
    </row>
    <row r="166" spans="1:9" ht="12.6" customHeight="1" x14ac:dyDescent="0.25"/>
    <row r="167" spans="1:9" ht="12.6" customHeight="1" x14ac:dyDescent="0.25"/>
    <row r="168" spans="1:9" ht="12.6" customHeight="1" x14ac:dyDescent="0.25"/>
    <row r="169" spans="1:9" ht="12.6" customHeight="1" x14ac:dyDescent="0.25"/>
    <row r="170" spans="1:9" ht="12.6" customHeight="1" x14ac:dyDescent="0.25"/>
    <row r="171" spans="1:9" ht="12.6" customHeight="1" x14ac:dyDescent="0.25"/>
    <row r="172" spans="1:9" ht="12.6" customHeight="1" x14ac:dyDescent="0.25"/>
    <row r="173" spans="1:9" ht="12.6" customHeight="1" x14ac:dyDescent="0.25"/>
    <row r="174" spans="1:9" ht="12.6" customHeight="1" x14ac:dyDescent="0.25"/>
    <row r="175" spans="1:9" ht="12.6" customHeight="1" x14ac:dyDescent="0.25"/>
    <row r="176" spans="1:9" ht="12.6" customHeight="1" x14ac:dyDescent="0.25"/>
    <row r="177" ht="12.6" customHeight="1" x14ac:dyDescent="0.25"/>
    <row r="178" ht="12.6" customHeight="1" x14ac:dyDescent="0.25"/>
    <row r="179" ht="12.6" customHeight="1" x14ac:dyDescent="0.25"/>
    <row r="180" ht="12.6" customHeight="1" x14ac:dyDescent="0.25"/>
    <row r="181" ht="12.6" customHeight="1" x14ac:dyDescent="0.25"/>
    <row r="182" ht="12.6" customHeight="1" x14ac:dyDescent="0.25"/>
    <row r="183" ht="12.6" customHeight="1" x14ac:dyDescent="0.25"/>
    <row r="184" ht="12.6" customHeight="1" x14ac:dyDescent="0.25"/>
    <row r="185" ht="12.6" customHeight="1" x14ac:dyDescent="0.25"/>
    <row r="186" ht="12.6" customHeight="1" x14ac:dyDescent="0.25"/>
    <row r="187" ht="12.6" customHeight="1" x14ac:dyDescent="0.25"/>
    <row r="188" ht="12.6" customHeight="1" x14ac:dyDescent="0.25"/>
    <row r="189" ht="12.6" customHeight="1" x14ac:dyDescent="0.25"/>
    <row r="190" ht="12.6" customHeight="1" x14ac:dyDescent="0.25"/>
    <row r="191" ht="12.6" customHeight="1" x14ac:dyDescent="0.25"/>
    <row r="192" ht="12.6" customHeight="1" x14ac:dyDescent="0.25"/>
    <row r="193" ht="12.6" customHeight="1" x14ac:dyDescent="0.25"/>
    <row r="194" ht="12.6" customHeight="1" x14ac:dyDescent="0.25"/>
    <row r="195" ht="12.6" customHeight="1" x14ac:dyDescent="0.25"/>
    <row r="196" ht="12.6" customHeight="1" x14ac:dyDescent="0.25"/>
    <row r="197" ht="12.6" customHeight="1" x14ac:dyDescent="0.25"/>
    <row r="198" ht="12.6" customHeight="1" x14ac:dyDescent="0.25"/>
    <row r="199" ht="12.6" customHeight="1" x14ac:dyDescent="0.25"/>
    <row r="200" ht="12.6" customHeight="1" x14ac:dyDescent="0.25"/>
    <row r="201" ht="12.6" customHeight="1" x14ac:dyDescent="0.25"/>
    <row r="202" ht="12.6" customHeight="1" x14ac:dyDescent="0.25"/>
    <row r="203" ht="12.6" customHeight="1" x14ac:dyDescent="0.25"/>
    <row r="204" ht="12.2" customHeight="1" x14ac:dyDescent="0.25"/>
    <row r="205" ht="12.2" customHeight="1" x14ac:dyDescent="0.25"/>
    <row r="206" ht="12.2" customHeight="1" x14ac:dyDescent="0.25"/>
    <row r="207" ht="12.95" customHeight="1" x14ac:dyDescent="0.25"/>
    <row r="208" ht="12.95" customHeight="1" x14ac:dyDescent="0.25"/>
    <row r="209" ht="12.95" customHeight="1" x14ac:dyDescent="0.25"/>
    <row r="210" ht="12.95" customHeight="1" x14ac:dyDescent="0.25"/>
    <row r="211" ht="12.95" customHeight="1" x14ac:dyDescent="0.25"/>
    <row r="212" ht="12.95" customHeight="1" x14ac:dyDescent="0.25"/>
    <row r="213" ht="12.95" customHeight="1" x14ac:dyDescent="0.25"/>
    <row r="214" ht="12.95" customHeight="1" x14ac:dyDescent="0.25"/>
    <row r="215" ht="12.95" customHeight="1" x14ac:dyDescent="0.25"/>
    <row r="216" ht="12.95" customHeight="1" x14ac:dyDescent="0.25"/>
    <row r="217" ht="12.95" customHeight="1" x14ac:dyDescent="0.25"/>
    <row r="218" ht="12.95" customHeight="1" x14ac:dyDescent="0.25"/>
    <row r="219" ht="12.95" customHeight="1" x14ac:dyDescent="0.25"/>
    <row r="220" ht="12.95" customHeight="1" x14ac:dyDescent="0.25"/>
    <row r="221" ht="12.95" customHeight="1" x14ac:dyDescent="0.25"/>
    <row r="222" ht="12.95" customHeight="1" x14ac:dyDescent="0.25"/>
    <row r="223" ht="12.95" customHeight="1" x14ac:dyDescent="0.25"/>
    <row r="224" ht="12.95" customHeight="1" x14ac:dyDescent="0.25"/>
    <row r="225" ht="12.95" customHeight="1" x14ac:dyDescent="0.25"/>
    <row r="226" ht="12.95" customHeight="1" x14ac:dyDescent="0.25"/>
    <row r="227" ht="12.95" customHeight="1" x14ac:dyDescent="0.25"/>
    <row r="228" ht="12.95" customHeight="1" x14ac:dyDescent="0.25"/>
    <row r="229" ht="12.95" customHeight="1" x14ac:dyDescent="0.25"/>
    <row r="230" ht="12.95" customHeight="1" x14ac:dyDescent="0.25"/>
    <row r="231" ht="12.95" customHeight="1" x14ac:dyDescent="0.25"/>
    <row r="232" ht="12.95" customHeight="1" x14ac:dyDescent="0.25"/>
    <row r="233" ht="12.95" customHeight="1" x14ac:dyDescent="0.25"/>
    <row r="234" ht="12.95" customHeight="1" x14ac:dyDescent="0.25"/>
    <row r="235" ht="12.95" customHeight="1" x14ac:dyDescent="0.25"/>
    <row r="236" ht="12.95" customHeight="1" x14ac:dyDescent="0.25"/>
    <row r="237" ht="12.95" customHeight="1" x14ac:dyDescent="0.25"/>
    <row r="238" ht="12.95" customHeight="1" x14ac:dyDescent="0.25"/>
    <row r="239" ht="12.95" customHeight="1" x14ac:dyDescent="0.25"/>
    <row r="240" ht="12.95" customHeight="1" x14ac:dyDescent="0.25"/>
    <row r="241" ht="12.95" customHeight="1" x14ac:dyDescent="0.25"/>
    <row r="242" ht="12.95" customHeight="1" x14ac:dyDescent="0.25"/>
    <row r="243" ht="12.95" customHeight="1" x14ac:dyDescent="0.25"/>
    <row r="244" ht="12.95" customHeight="1" x14ac:dyDescent="0.25"/>
    <row r="245" ht="12.95" customHeight="1" x14ac:dyDescent="0.25"/>
    <row r="246" ht="12.95" customHeight="1" x14ac:dyDescent="0.25"/>
    <row r="247" ht="12.95" customHeight="1" x14ac:dyDescent="0.25"/>
    <row r="248" ht="12.95" customHeight="1" x14ac:dyDescent="0.25"/>
    <row r="249" ht="12.95" customHeight="1" x14ac:dyDescent="0.25"/>
    <row r="250" ht="12.95" customHeight="1" x14ac:dyDescent="0.25"/>
    <row r="251" ht="12.95" customHeight="1" x14ac:dyDescent="0.25"/>
    <row r="252" ht="12.95" customHeight="1" x14ac:dyDescent="0.25"/>
    <row r="253" ht="12.95" customHeight="1" x14ac:dyDescent="0.25"/>
    <row r="254" ht="12.95" customHeight="1" x14ac:dyDescent="0.25"/>
    <row r="255" ht="12.95" customHeight="1" x14ac:dyDescent="0.25"/>
    <row r="256" ht="12.95" customHeight="1" x14ac:dyDescent="0.25"/>
    <row r="257" ht="12.95" customHeight="1" x14ac:dyDescent="0.25"/>
    <row r="258" ht="12.95" customHeight="1" x14ac:dyDescent="0.25"/>
    <row r="259" ht="12.95" customHeight="1" x14ac:dyDescent="0.25"/>
    <row r="260" ht="12.95" customHeight="1" x14ac:dyDescent="0.25"/>
    <row r="261" ht="12.95" customHeight="1" x14ac:dyDescent="0.25"/>
    <row r="262" ht="12.95" customHeight="1" x14ac:dyDescent="0.25"/>
    <row r="263" ht="12.95" customHeight="1" x14ac:dyDescent="0.25"/>
    <row r="264" ht="12.95" customHeight="1" x14ac:dyDescent="0.25"/>
    <row r="265" ht="12.95" customHeight="1" x14ac:dyDescent="0.25"/>
    <row r="266" ht="12.95" customHeight="1" x14ac:dyDescent="0.25"/>
    <row r="267" ht="12.95" customHeight="1" x14ac:dyDescent="0.25"/>
    <row r="268" ht="12.95" customHeight="1" x14ac:dyDescent="0.25"/>
    <row r="269" ht="12.95" customHeight="1" x14ac:dyDescent="0.25"/>
    <row r="270" ht="12.95" customHeight="1" x14ac:dyDescent="0.25"/>
    <row r="271" ht="12.95" customHeight="1" x14ac:dyDescent="0.25"/>
    <row r="272" ht="12.95" customHeight="1" x14ac:dyDescent="0.25"/>
    <row r="273" ht="12.95" customHeight="1" x14ac:dyDescent="0.25"/>
    <row r="274" ht="12.95" customHeight="1" x14ac:dyDescent="0.25"/>
    <row r="275" ht="12.95" customHeight="1" x14ac:dyDescent="0.25"/>
    <row r="276" ht="12.95" customHeight="1" x14ac:dyDescent="0.25"/>
    <row r="277" ht="12.95" customHeight="1" x14ac:dyDescent="0.25"/>
    <row r="278" ht="12.95" customHeight="1" x14ac:dyDescent="0.25"/>
    <row r="279" ht="12.95" customHeight="1" x14ac:dyDescent="0.25"/>
    <row r="280" ht="12.95" customHeight="1" x14ac:dyDescent="0.25"/>
    <row r="281" ht="12.95" customHeight="1" x14ac:dyDescent="0.25"/>
    <row r="282" ht="12.95" customHeight="1" x14ac:dyDescent="0.25"/>
    <row r="283" ht="12.95" customHeight="1" x14ac:dyDescent="0.25"/>
    <row r="284" ht="12.95" customHeight="1" x14ac:dyDescent="0.25"/>
    <row r="285" ht="12.9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Strona &amp;P</oddFooter>
  </headerFooter>
  <rowBreaks count="2" manualBreakCount="2">
    <brk id="50" max="16383" man="1"/>
    <brk id="1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4"/>
  <sheetViews>
    <sheetView topLeftCell="A3" zoomScaleNormal="100" workbookViewId="0">
      <selection activeCell="I3" sqref="I3"/>
    </sheetView>
  </sheetViews>
  <sheetFormatPr defaultRowHeight="14.25" x14ac:dyDescent="0.2"/>
  <cols>
    <col min="1" max="1" width="4.140625" style="2" customWidth="1"/>
    <col min="2" max="2" width="5.5703125" style="2" customWidth="1"/>
    <col min="3" max="3" width="59.5703125" style="68" customWidth="1"/>
    <col min="4" max="4" width="13" style="68" customWidth="1"/>
    <col min="5" max="5" width="12.5703125" style="68" customWidth="1"/>
    <col min="6" max="7" width="11.28515625" style="68" customWidth="1"/>
    <col min="8" max="8" width="11.42578125" style="68" customWidth="1"/>
    <col min="9" max="9" width="10.42578125" style="68" customWidth="1"/>
    <col min="10" max="10" width="10.7109375" style="68" customWidth="1"/>
    <col min="11" max="11" width="9" style="68" customWidth="1"/>
    <col min="12" max="12" width="13.42578125" style="69" customWidth="1"/>
    <col min="13" max="13" width="9.140625" style="68"/>
    <col min="14" max="14" width="13" style="68" customWidth="1"/>
    <col min="15" max="258" width="9.140625" style="68"/>
    <col min="259" max="259" width="4.140625" style="68" customWidth="1"/>
    <col min="260" max="260" width="5.5703125" style="68" customWidth="1"/>
    <col min="261" max="261" width="59.5703125" style="68" customWidth="1"/>
    <col min="262" max="263" width="11.28515625" style="68" customWidth="1"/>
    <col min="264" max="264" width="10.5703125" style="68" customWidth="1"/>
    <col min="265" max="265" width="10.42578125" style="68" customWidth="1"/>
    <col min="266" max="266" width="10.7109375" style="68" customWidth="1"/>
    <col min="267" max="267" width="9" style="68" customWidth="1"/>
    <col min="268" max="268" width="11.5703125" style="68" customWidth="1"/>
    <col min="269" max="269" width="9.140625" style="68"/>
    <col min="270" max="270" width="13" style="68" customWidth="1"/>
    <col min="271" max="514" width="9.140625" style="68"/>
    <col min="515" max="515" width="4.140625" style="68" customWidth="1"/>
    <col min="516" max="516" width="5.5703125" style="68" customWidth="1"/>
    <col min="517" max="517" width="59.5703125" style="68" customWidth="1"/>
    <col min="518" max="519" width="11.28515625" style="68" customWidth="1"/>
    <col min="520" max="520" width="10.5703125" style="68" customWidth="1"/>
    <col min="521" max="521" width="10.42578125" style="68" customWidth="1"/>
    <col min="522" max="522" width="10.7109375" style="68" customWidth="1"/>
    <col min="523" max="523" width="9" style="68" customWidth="1"/>
    <col min="524" max="524" width="11.5703125" style="68" customWidth="1"/>
    <col min="525" max="525" width="9.140625" style="68"/>
    <col min="526" max="526" width="13" style="68" customWidth="1"/>
    <col min="527" max="770" width="9.140625" style="68"/>
    <col min="771" max="771" width="4.140625" style="68" customWidth="1"/>
    <col min="772" max="772" width="5.5703125" style="68" customWidth="1"/>
    <col min="773" max="773" width="59.5703125" style="68" customWidth="1"/>
    <col min="774" max="775" width="11.28515625" style="68" customWidth="1"/>
    <col min="776" max="776" width="10.5703125" style="68" customWidth="1"/>
    <col min="777" max="777" width="10.42578125" style="68" customWidth="1"/>
    <col min="778" max="778" width="10.7109375" style="68" customWidth="1"/>
    <col min="779" max="779" width="9" style="68" customWidth="1"/>
    <col min="780" max="780" width="11.5703125" style="68" customWidth="1"/>
    <col min="781" max="781" width="9.140625" style="68"/>
    <col min="782" max="782" width="13" style="68" customWidth="1"/>
    <col min="783" max="1026" width="9.140625" style="68"/>
    <col min="1027" max="1027" width="4.140625" style="68" customWidth="1"/>
    <col min="1028" max="1028" width="5.5703125" style="68" customWidth="1"/>
    <col min="1029" max="1029" width="59.5703125" style="68" customWidth="1"/>
    <col min="1030" max="1031" width="11.28515625" style="68" customWidth="1"/>
    <col min="1032" max="1032" width="10.5703125" style="68" customWidth="1"/>
    <col min="1033" max="1033" width="10.42578125" style="68" customWidth="1"/>
    <col min="1034" max="1034" width="10.7109375" style="68" customWidth="1"/>
    <col min="1035" max="1035" width="9" style="68" customWidth="1"/>
    <col min="1036" max="1036" width="11.5703125" style="68" customWidth="1"/>
    <col min="1037" max="1037" width="9.140625" style="68"/>
    <col min="1038" max="1038" width="13" style="68" customWidth="1"/>
    <col min="1039" max="1282" width="9.140625" style="68"/>
    <col min="1283" max="1283" width="4.140625" style="68" customWidth="1"/>
    <col min="1284" max="1284" width="5.5703125" style="68" customWidth="1"/>
    <col min="1285" max="1285" width="59.5703125" style="68" customWidth="1"/>
    <col min="1286" max="1287" width="11.28515625" style="68" customWidth="1"/>
    <col min="1288" max="1288" width="10.5703125" style="68" customWidth="1"/>
    <col min="1289" max="1289" width="10.42578125" style="68" customWidth="1"/>
    <col min="1290" max="1290" width="10.7109375" style="68" customWidth="1"/>
    <col min="1291" max="1291" width="9" style="68" customWidth="1"/>
    <col min="1292" max="1292" width="11.5703125" style="68" customWidth="1"/>
    <col min="1293" max="1293" width="9.140625" style="68"/>
    <col min="1294" max="1294" width="13" style="68" customWidth="1"/>
    <col min="1295" max="1538" width="9.140625" style="68"/>
    <col min="1539" max="1539" width="4.140625" style="68" customWidth="1"/>
    <col min="1540" max="1540" width="5.5703125" style="68" customWidth="1"/>
    <col min="1541" max="1541" width="59.5703125" style="68" customWidth="1"/>
    <col min="1542" max="1543" width="11.28515625" style="68" customWidth="1"/>
    <col min="1544" max="1544" width="10.5703125" style="68" customWidth="1"/>
    <col min="1545" max="1545" width="10.42578125" style="68" customWidth="1"/>
    <col min="1546" max="1546" width="10.7109375" style="68" customWidth="1"/>
    <col min="1547" max="1547" width="9" style="68" customWidth="1"/>
    <col min="1548" max="1548" width="11.5703125" style="68" customWidth="1"/>
    <col min="1549" max="1549" width="9.140625" style="68"/>
    <col min="1550" max="1550" width="13" style="68" customWidth="1"/>
    <col min="1551" max="1794" width="9.140625" style="68"/>
    <col min="1795" max="1795" width="4.140625" style="68" customWidth="1"/>
    <col min="1796" max="1796" width="5.5703125" style="68" customWidth="1"/>
    <col min="1797" max="1797" width="59.5703125" style="68" customWidth="1"/>
    <col min="1798" max="1799" width="11.28515625" style="68" customWidth="1"/>
    <col min="1800" max="1800" width="10.5703125" style="68" customWidth="1"/>
    <col min="1801" max="1801" width="10.42578125" style="68" customWidth="1"/>
    <col min="1802" max="1802" width="10.7109375" style="68" customWidth="1"/>
    <col min="1803" max="1803" width="9" style="68" customWidth="1"/>
    <col min="1804" max="1804" width="11.5703125" style="68" customWidth="1"/>
    <col min="1805" max="1805" width="9.140625" style="68"/>
    <col min="1806" max="1806" width="13" style="68" customWidth="1"/>
    <col min="1807" max="2050" width="9.140625" style="68"/>
    <col min="2051" max="2051" width="4.140625" style="68" customWidth="1"/>
    <col min="2052" max="2052" width="5.5703125" style="68" customWidth="1"/>
    <col min="2053" max="2053" width="59.5703125" style="68" customWidth="1"/>
    <col min="2054" max="2055" width="11.28515625" style="68" customWidth="1"/>
    <col min="2056" max="2056" width="10.5703125" style="68" customWidth="1"/>
    <col min="2057" max="2057" width="10.42578125" style="68" customWidth="1"/>
    <col min="2058" max="2058" width="10.7109375" style="68" customWidth="1"/>
    <col min="2059" max="2059" width="9" style="68" customWidth="1"/>
    <col min="2060" max="2060" width="11.5703125" style="68" customWidth="1"/>
    <col min="2061" max="2061" width="9.140625" style="68"/>
    <col min="2062" max="2062" width="13" style="68" customWidth="1"/>
    <col min="2063" max="2306" width="9.140625" style="68"/>
    <col min="2307" max="2307" width="4.140625" style="68" customWidth="1"/>
    <col min="2308" max="2308" width="5.5703125" style="68" customWidth="1"/>
    <col min="2309" max="2309" width="59.5703125" style="68" customWidth="1"/>
    <col min="2310" max="2311" width="11.28515625" style="68" customWidth="1"/>
    <col min="2312" max="2312" width="10.5703125" style="68" customWidth="1"/>
    <col min="2313" max="2313" width="10.42578125" style="68" customWidth="1"/>
    <col min="2314" max="2314" width="10.7109375" style="68" customWidth="1"/>
    <col min="2315" max="2315" width="9" style="68" customWidth="1"/>
    <col min="2316" max="2316" width="11.5703125" style="68" customWidth="1"/>
    <col min="2317" max="2317" width="9.140625" style="68"/>
    <col min="2318" max="2318" width="13" style="68" customWidth="1"/>
    <col min="2319" max="2562" width="9.140625" style="68"/>
    <col min="2563" max="2563" width="4.140625" style="68" customWidth="1"/>
    <col min="2564" max="2564" width="5.5703125" style="68" customWidth="1"/>
    <col min="2565" max="2565" width="59.5703125" style="68" customWidth="1"/>
    <col min="2566" max="2567" width="11.28515625" style="68" customWidth="1"/>
    <col min="2568" max="2568" width="10.5703125" style="68" customWidth="1"/>
    <col min="2569" max="2569" width="10.42578125" style="68" customWidth="1"/>
    <col min="2570" max="2570" width="10.7109375" style="68" customWidth="1"/>
    <col min="2571" max="2571" width="9" style="68" customWidth="1"/>
    <col min="2572" max="2572" width="11.5703125" style="68" customWidth="1"/>
    <col min="2573" max="2573" width="9.140625" style="68"/>
    <col min="2574" max="2574" width="13" style="68" customWidth="1"/>
    <col min="2575" max="2818" width="9.140625" style="68"/>
    <col min="2819" max="2819" width="4.140625" style="68" customWidth="1"/>
    <col min="2820" max="2820" width="5.5703125" style="68" customWidth="1"/>
    <col min="2821" max="2821" width="59.5703125" style="68" customWidth="1"/>
    <col min="2822" max="2823" width="11.28515625" style="68" customWidth="1"/>
    <col min="2824" max="2824" width="10.5703125" style="68" customWidth="1"/>
    <col min="2825" max="2825" width="10.42578125" style="68" customWidth="1"/>
    <col min="2826" max="2826" width="10.7109375" style="68" customWidth="1"/>
    <col min="2827" max="2827" width="9" style="68" customWidth="1"/>
    <col min="2828" max="2828" width="11.5703125" style="68" customWidth="1"/>
    <col min="2829" max="2829" width="9.140625" style="68"/>
    <col min="2830" max="2830" width="13" style="68" customWidth="1"/>
    <col min="2831" max="3074" width="9.140625" style="68"/>
    <col min="3075" max="3075" width="4.140625" style="68" customWidth="1"/>
    <col min="3076" max="3076" width="5.5703125" style="68" customWidth="1"/>
    <col min="3077" max="3077" width="59.5703125" style="68" customWidth="1"/>
    <col min="3078" max="3079" width="11.28515625" style="68" customWidth="1"/>
    <col min="3080" max="3080" width="10.5703125" style="68" customWidth="1"/>
    <col min="3081" max="3081" width="10.42578125" style="68" customWidth="1"/>
    <col min="3082" max="3082" width="10.7109375" style="68" customWidth="1"/>
    <col min="3083" max="3083" width="9" style="68" customWidth="1"/>
    <col min="3084" max="3084" width="11.5703125" style="68" customWidth="1"/>
    <col min="3085" max="3085" width="9.140625" style="68"/>
    <col min="3086" max="3086" width="13" style="68" customWidth="1"/>
    <col min="3087" max="3330" width="9.140625" style="68"/>
    <col min="3331" max="3331" width="4.140625" style="68" customWidth="1"/>
    <col min="3332" max="3332" width="5.5703125" style="68" customWidth="1"/>
    <col min="3333" max="3333" width="59.5703125" style="68" customWidth="1"/>
    <col min="3334" max="3335" width="11.28515625" style="68" customWidth="1"/>
    <col min="3336" max="3336" width="10.5703125" style="68" customWidth="1"/>
    <col min="3337" max="3337" width="10.42578125" style="68" customWidth="1"/>
    <col min="3338" max="3338" width="10.7109375" style="68" customWidth="1"/>
    <col min="3339" max="3339" width="9" style="68" customWidth="1"/>
    <col min="3340" max="3340" width="11.5703125" style="68" customWidth="1"/>
    <col min="3341" max="3341" width="9.140625" style="68"/>
    <col min="3342" max="3342" width="13" style="68" customWidth="1"/>
    <col min="3343" max="3586" width="9.140625" style="68"/>
    <col min="3587" max="3587" width="4.140625" style="68" customWidth="1"/>
    <col min="3588" max="3588" width="5.5703125" style="68" customWidth="1"/>
    <col min="3589" max="3589" width="59.5703125" style="68" customWidth="1"/>
    <col min="3590" max="3591" width="11.28515625" style="68" customWidth="1"/>
    <col min="3592" max="3592" width="10.5703125" style="68" customWidth="1"/>
    <col min="3593" max="3593" width="10.42578125" style="68" customWidth="1"/>
    <col min="3594" max="3594" width="10.7109375" style="68" customWidth="1"/>
    <col min="3595" max="3595" width="9" style="68" customWidth="1"/>
    <col min="3596" max="3596" width="11.5703125" style="68" customWidth="1"/>
    <col min="3597" max="3597" width="9.140625" style="68"/>
    <col min="3598" max="3598" width="13" style="68" customWidth="1"/>
    <col min="3599" max="3842" width="9.140625" style="68"/>
    <col min="3843" max="3843" width="4.140625" style="68" customWidth="1"/>
    <col min="3844" max="3844" width="5.5703125" style="68" customWidth="1"/>
    <col min="3845" max="3845" width="59.5703125" style="68" customWidth="1"/>
    <col min="3846" max="3847" width="11.28515625" style="68" customWidth="1"/>
    <col min="3848" max="3848" width="10.5703125" style="68" customWidth="1"/>
    <col min="3849" max="3849" width="10.42578125" style="68" customWidth="1"/>
    <col min="3850" max="3850" width="10.7109375" style="68" customWidth="1"/>
    <col min="3851" max="3851" width="9" style="68" customWidth="1"/>
    <col min="3852" max="3852" width="11.5703125" style="68" customWidth="1"/>
    <col min="3853" max="3853" width="9.140625" style="68"/>
    <col min="3854" max="3854" width="13" style="68" customWidth="1"/>
    <col min="3855" max="4098" width="9.140625" style="68"/>
    <col min="4099" max="4099" width="4.140625" style="68" customWidth="1"/>
    <col min="4100" max="4100" width="5.5703125" style="68" customWidth="1"/>
    <col min="4101" max="4101" width="59.5703125" style="68" customWidth="1"/>
    <col min="4102" max="4103" width="11.28515625" style="68" customWidth="1"/>
    <col min="4104" max="4104" width="10.5703125" style="68" customWidth="1"/>
    <col min="4105" max="4105" width="10.42578125" style="68" customWidth="1"/>
    <col min="4106" max="4106" width="10.7109375" style="68" customWidth="1"/>
    <col min="4107" max="4107" width="9" style="68" customWidth="1"/>
    <col min="4108" max="4108" width="11.5703125" style="68" customWidth="1"/>
    <col min="4109" max="4109" width="9.140625" style="68"/>
    <col min="4110" max="4110" width="13" style="68" customWidth="1"/>
    <col min="4111" max="4354" width="9.140625" style="68"/>
    <col min="4355" max="4355" width="4.140625" style="68" customWidth="1"/>
    <col min="4356" max="4356" width="5.5703125" style="68" customWidth="1"/>
    <col min="4357" max="4357" width="59.5703125" style="68" customWidth="1"/>
    <col min="4358" max="4359" width="11.28515625" style="68" customWidth="1"/>
    <col min="4360" max="4360" width="10.5703125" style="68" customWidth="1"/>
    <col min="4361" max="4361" width="10.42578125" style="68" customWidth="1"/>
    <col min="4362" max="4362" width="10.7109375" style="68" customWidth="1"/>
    <col min="4363" max="4363" width="9" style="68" customWidth="1"/>
    <col min="4364" max="4364" width="11.5703125" style="68" customWidth="1"/>
    <col min="4365" max="4365" width="9.140625" style="68"/>
    <col min="4366" max="4366" width="13" style="68" customWidth="1"/>
    <col min="4367" max="4610" width="9.140625" style="68"/>
    <col min="4611" max="4611" width="4.140625" style="68" customWidth="1"/>
    <col min="4612" max="4612" width="5.5703125" style="68" customWidth="1"/>
    <col min="4613" max="4613" width="59.5703125" style="68" customWidth="1"/>
    <col min="4614" max="4615" width="11.28515625" style="68" customWidth="1"/>
    <col min="4616" max="4616" width="10.5703125" style="68" customWidth="1"/>
    <col min="4617" max="4617" width="10.42578125" style="68" customWidth="1"/>
    <col min="4618" max="4618" width="10.7109375" style="68" customWidth="1"/>
    <col min="4619" max="4619" width="9" style="68" customWidth="1"/>
    <col min="4620" max="4620" width="11.5703125" style="68" customWidth="1"/>
    <col min="4621" max="4621" width="9.140625" style="68"/>
    <col min="4622" max="4622" width="13" style="68" customWidth="1"/>
    <col min="4623" max="4866" width="9.140625" style="68"/>
    <col min="4867" max="4867" width="4.140625" style="68" customWidth="1"/>
    <col min="4868" max="4868" width="5.5703125" style="68" customWidth="1"/>
    <col min="4869" max="4869" width="59.5703125" style="68" customWidth="1"/>
    <col min="4870" max="4871" width="11.28515625" style="68" customWidth="1"/>
    <col min="4872" max="4872" width="10.5703125" style="68" customWidth="1"/>
    <col min="4873" max="4873" width="10.42578125" style="68" customWidth="1"/>
    <col min="4874" max="4874" width="10.7109375" style="68" customWidth="1"/>
    <col min="4875" max="4875" width="9" style="68" customWidth="1"/>
    <col min="4876" max="4876" width="11.5703125" style="68" customWidth="1"/>
    <col min="4877" max="4877" width="9.140625" style="68"/>
    <col min="4878" max="4878" width="13" style="68" customWidth="1"/>
    <col min="4879" max="5122" width="9.140625" style="68"/>
    <col min="5123" max="5123" width="4.140625" style="68" customWidth="1"/>
    <col min="5124" max="5124" width="5.5703125" style="68" customWidth="1"/>
    <col min="5125" max="5125" width="59.5703125" style="68" customWidth="1"/>
    <col min="5126" max="5127" width="11.28515625" style="68" customWidth="1"/>
    <col min="5128" max="5128" width="10.5703125" style="68" customWidth="1"/>
    <col min="5129" max="5129" width="10.42578125" style="68" customWidth="1"/>
    <col min="5130" max="5130" width="10.7109375" style="68" customWidth="1"/>
    <col min="5131" max="5131" width="9" style="68" customWidth="1"/>
    <col min="5132" max="5132" width="11.5703125" style="68" customWidth="1"/>
    <col min="5133" max="5133" width="9.140625" style="68"/>
    <col min="5134" max="5134" width="13" style="68" customWidth="1"/>
    <col min="5135" max="5378" width="9.140625" style="68"/>
    <col min="5379" max="5379" width="4.140625" style="68" customWidth="1"/>
    <col min="5380" max="5380" width="5.5703125" style="68" customWidth="1"/>
    <col min="5381" max="5381" width="59.5703125" style="68" customWidth="1"/>
    <col min="5382" max="5383" width="11.28515625" style="68" customWidth="1"/>
    <col min="5384" max="5384" width="10.5703125" style="68" customWidth="1"/>
    <col min="5385" max="5385" width="10.42578125" style="68" customWidth="1"/>
    <col min="5386" max="5386" width="10.7109375" style="68" customWidth="1"/>
    <col min="5387" max="5387" width="9" style="68" customWidth="1"/>
    <col min="5388" max="5388" width="11.5703125" style="68" customWidth="1"/>
    <col min="5389" max="5389" width="9.140625" style="68"/>
    <col min="5390" max="5390" width="13" style="68" customWidth="1"/>
    <col min="5391" max="5634" width="9.140625" style="68"/>
    <col min="5635" max="5635" width="4.140625" style="68" customWidth="1"/>
    <col min="5636" max="5636" width="5.5703125" style="68" customWidth="1"/>
    <col min="5637" max="5637" width="59.5703125" style="68" customWidth="1"/>
    <col min="5638" max="5639" width="11.28515625" style="68" customWidth="1"/>
    <col min="5640" max="5640" width="10.5703125" style="68" customWidth="1"/>
    <col min="5641" max="5641" width="10.42578125" style="68" customWidth="1"/>
    <col min="5642" max="5642" width="10.7109375" style="68" customWidth="1"/>
    <col min="5643" max="5643" width="9" style="68" customWidth="1"/>
    <col min="5644" max="5644" width="11.5703125" style="68" customWidth="1"/>
    <col min="5645" max="5645" width="9.140625" style="68"/>
    <col min="5646" max="5646" width="13" style="68" customWidth="1"/>
    <col min="5647" max="5890" width="9.140625" style="68"/>
    <col min="5891" max="5891" width="4.140625" style="68" customWidth="1"/>
    <col min="5892" max="5892" width="5.5703125" style="68" customWidth="1"/>
    <col min="5893" max="5893" width="59.5703125" style="68" customWidth="1"/>
    <col min="5894" max="5895" width="11.28515625" style="68" customWidth="1"/>
    <col min="5896" max="5896" width="10.5703125" style="68" customWidth="1"/>
    <col min="5897" max="5897" width="10.42578125" style="68" customWidth="1"/>
    <col min="5898" max="5898" width="10.7109375" style="68" customWidth="1"/>
    <col min="5899" max="5899" width="9" style="68" customWidth="1"/>
    <col min="5900" max="5900" width="11.5703125" style="68" customWidth="1"/>
    <col min="5901" max="5901" width="9.140625" style="68"/>
    <col min="5902" max="5902" width="13" style="68" customWidth="1"/>
    <col min="5903" max="6146" width="9.140625" style="68"/>
    <col min="6147" max="6147" width="4.140625" style="68" customWidth="1"/>
    <col min="6148" max="6148" width="5.5703125" style="68" customWidth="1"/>
    <col min="6149" max="6149" width="59.5703125" style="68" customWidth="1"/>
    <col min="6150" max="6151" width="11.28515625" style="68" customWidth="1"/>
    <col min="6152" max="6152" width="10.5703125" style="68" customWidth="1"/>
    <col min="6153" max="6153" width="10.42578125" style="68" customWidth="1"/>
    <col min="6154" max="6154" width="10.7109375" style="68" customWidth="1"/>
    <col min="6155" max="6155" width="9" style="68" customWidth="1"/>
    <col min="6156" max="6156" width="11.5703125" style="68" customWidth="1"/>
    <col min="6157" max="6157" width="9.140625" style="68"/>
    <col min="6158" max="6158" width="13" style="68" customWidth="1"/>
    <col min="6159" max="6402" width="9.140625" style="68"/>
    <col min="6403" max="6403" width="4.140625" style="68" customWidth="1"/>
    <col min="6404" max="6404" width="5.5703125" style="68" customWidth="1"/>
    <col min="6405" max="6405" width="59.5703125" style="68" customWidth="1"/>
    <col min="6406" max="6407" width="11.28515625" style="68" customWidth="1"/>
    <col min="6408" max="6408" width="10.5703125" style="68" customWidth="1"/>
    <col min="6409" max="6409" width="10.42578125" style="68" customWidth="1"/>
    <col min="6410" max="6410" width="10.7109375" style="68" customWidth="1"/>
    <col min="6411" max="6411" width="9" style="68" customWidth="1"/>
    <col min="6412" max="6412" width="11.5703125" style="68" customWidth="1"/>
    <col min="6413" max="6413" width="9.140625" style="68"/>
    <col min="6414" max="6414" width="13" style="68" customWidth="1"/>
    <col min="6415" max="6658" width="9.140625" style="68"/>
    <col min="6659" max="6659" width="4.140625" style="68" customWidth="1"/>
    <col min="6660" max="6660" width="5.5703125" style="68" customWidth="1"/>
    <col min="6661" max="6661" width="59.5703125" style="68" customWidth="1"/>
    <col min="6662" max="6663" width="11.28515625" style="68" customWidth="1"/>
    <col min="6664" max="6664" width="10.5703125" style="68" customWidth="1"/>
    <col min="6665" max="6665" width="10.42578125" style="68" customWidth="1"/>
    <col min="6666" max="6666" width="10.7109375" style="68" customWidth="1"/>
    <col min="6667" max="6667" width="9" style="68" customWidth="1"/>
    <col min="6668" max="6668" width="11.5703125" style="68" customWidth="1"/>
    <col min="6669" max="6669" width="9.140625" style="68"/>
    <col min="6670" max="6670" width="13" style="68" customWidth="1"/>
    <col min="6671" max="6914" width="9.140625" style="68"/>
    <col min="6915" max="6915" width="4.140625" style="68" customWidth="1"/>
    <col min="6916" max="6916" width="5.5703125" style="68" customWidth="1"/>
    <col min="6917" max="6917" width="59.5703125" style="68" customWidth="1"/>
    <col min="6918" max="6919" width="11.28515625" style="68" customWidth="1"/>
    <col min="6920" max="6920" width="10.5703125" style="68" customWidth="1"/>
    <col min="6921" max="6921" width="10.42578125" style="68" customWidth="1"/>
    <col min="6922" max="6922" width="10.7109375" style="68" customWidth="1"/>
    <col min="6923" max="6923" width="9" style="68" customWidth="1"/>
    <col min="6924" max="6924" width="11.5703125" style="68" customWidth="1"/>
    <col min="6925" max="6925" width="9.140625" style="68"/>
    <col min="6926" max="6926" width="13" style="68" customWidth="1"/>
    <col min="6927" max="7170" width="9.140625" style="68"/>
    <col min="7171" max="7171" width="4.140625" style="68" customWidth="1"/>
    <col min="7172" max="7172" width="5.5703125" style="68" customWidth="1"/>
    <col min="7173" max="7173" width="59.5703125" style="68" customWidth="1"/>
    <col min="7174" max="7175" width="11.28515625" style="68" customWidth="1"/>
    <col min="7176" max="7176" width="10.5703125" style="68" customWidth="1"/>
    <col min="7177" max="7177" width="10.42578125" style="68" customWidth="1"/>
    <col min="7178" max="7178" width="10.7109375" style="68" customWidth="1"/>
    <col min="7179" max="7179" width="9" style="68" customWidth="1"/>
    <col min="7180" max="7180" width="11.5703125" style="68" customWidth="1"/>
    <col min="7181" max="7181" width="9.140625" style="68"/>
    <col min="7182" max="7182" width="13" style="68" customWidth="1"/>
    <col min="7183" max="7426" width="9.140625" style="68"/>
    <col min="7427" max="7427" width="4.140625" style="68" customWidth="1"/>
    <col min="7428" max="7428" width="5.5703125" style="68" customWidth="1"/>
    <col min="7429" max="7429" width="59.5703125" style="68" customWidth="1"/>
    <col min="7430" max="7431" width="11.28515625" style="68" customWidth="1"/>
    <col min="7432" max="7432" width="10.5703125" style="68" customWidth="1"/>
    <col min="7433" max="7433" width="10.42578125" style="68" customWidth="1"/>
    <col min="7434" max="7434" width="10.7109375" style="68" customWidth="1"/>
    <col min="7435" max="7435" width="9" style="68" customWidth="1"/>
    <col min="7436" max="7436" width="11.5703125" style="68" customWidth="1"/>
    <col min="7437" max="7437" width="9.140625" style="68"/>
    <col min="7438" max="7438" width="13" style="68" customWidth="1"/>
    <col min="7439" max="7682" width="9.140625" style="68"/>
    <col min="7683" max="7683" width="4.140625" style="68" customWidth="1"/>
    <col min="7684" max="7684" width="5.5703125" style="68" customWidth="1"/>
    <col min="7685" max="7685" width="59.5703125" style="68" customWidth="1"/>
    <col min="7686" max="7687" width="11.28515625" style="68" customWidth="1"/>
    <col min="7688" max="7688" width="10.5703125" style="68" customWidth="1"/>
    <col min="7689" max="7689" width="10.42578125" style="68" customWidth="1"/>
    <col min="7690" max="7690" width="10.7109375" style="68" customWidth="1"/>
    <col min="7691" max="7691" width="9" style="68" customWidth="1"/>
    <col min="7692" max="7692" width="11.5703125" style="68" customWidth="1"/>
    <col min="7693" max="7693" width="9.140625" style="68"/>
    <col min="7694" max="7694" width="13" style="68" customWidth="1"/>
    <col min="7695" max="7938" width="9.140625" style="68"/>
    <col min="7939" max="7939" width="4.140625" style="68" customWidth="1"/>
    <col min="7940" max="7940" width="5.5703125" style="68" customWidth="1"/>
    <col min="7941" max="7941" width="59.5703125" style="68" customWidth="1"/>
    <col min="7942" max="7943" width="11.28515625" style="68" customWidth="1"/>
    <col min="7944" max="7944" width="10.5703125" style="68" customWidth="1"/>
    <col min="7945" max="7945" width="10.42578125" style="68" customWidth="1"/>
    <col min="7946" max="7946" width="10.7109375" style="68" customWidth="1"/>
    <col min="7947" max="7947" width="9" style="68" customWidth="1"/>
    <col min="7948" max="7948" width="11.5703125" style="68" customWidth="1"/>
    <col min="7949" max="7949" width="9.140625" style="68"/>
    <col min="7950" max="7950" width="13" style="68" customWidth="1"/>
    <col min="7951" max="8194" width="9.140625" style="68"/>
    <col min="8195" max="8195" width="4.140625" style="68" customWidth="1"/>
    <col min="8196" max="8196" width="5.5703125" style="68" customWidth="1"/>
    <col min="8197" max="8197" width="59.5703125" style="68" customWidth="1"/>
    <col min="8198" max="8199" width="11.28515625" style="68" customWidth="1"/>
    <col min="8200" max="8200" width="10.5703125" style="68" customWidth="1"/>
    <col min="8201" max="8201" width="10.42578125" style="68" customWidth="1"/>
    <col min="8202" max="8202" width="10.7109375" style="68" customWidth="1"/>
    <col min="8203" max="8203" width="9" style="68" customWidth="1"/>
    <col min="8204" max="8204" width="11.5703125" style="68" customWidth="1"/>
    <col min="8205" max="8205" width="9.140625" style="68"/>
    <col min="8206" max="8206" width="13" style="68" customWidth="1"/>
    <col min="8207" max="8450" width="9.140625" style="68"/>
    <col min="8451" max="8451" width="4.140625" style="68" customWidth="1"/>
    <col min="8452" max="8452" width="5.5703125" style="68" customWidth="1"/>
    <col min="8453" max="8453" width="59.5703125" style="68" customWidth="1"/>
    <col min="8454" max="8455" width="11.28515625" style="68" customWidth="1"/>
    <col min="8456" max="8456" width="10.5703125" style="68" customWidth="1"/>
    <col min="8457" max="8457" width="10.42578125" style="68" customWidth="1"/>
    <col min="8458" max="8458" width="10.7109375" style="68" customWidth="1"/>
    <col min="8459" max="8459" width="9" style="68" customWidth="1"/>
    <col min="8460" max="8460" width="11.5703125" style="68" customWidth="1"/>
    <col min="8461" max="8461" width="9.140625" style="68"/>
    <col min="8462" max="8462" width="13" style="68" customWidth="1"/>
    <col min="8463" max="8706" width="9.140625" style="68"/>
    <col min="8707" max="8707" width="4.140625" style="68" customWidth="1"/>
    <col min="8708" max="8708" width="5.5703125" style="68" customWidth="1"/>
    <col min="8709" max="8709" width="59.5703125" style="68" customWidth="1"/>
    <col min="8710" max="8711" width="11.28515625" style="68" customWidth="1"/>
    <col min="8712" max="8712" width="10.5703125" style="68" customWidth="1"/>
    <col min="8713" max="8713" width="10.42578125" style="68" customWidth="1"/>
    <col min="8714" max="8714" width="10.7109375" style="68" customWidth="1"/>
    <col min="8715" max="8715" width="9" style="68" customWidth="1"/>
    <col min="8716" max="8716" width="11.5703125" style="68" customWidth="1"/>
    <col min="8717" max="8717" width="9.140625" style="68"/>
    <col min="8718" max="8718" width="13" style="68" customWidth="1"/>
    <col min="8719" max="8962" width="9.140625" style="68"/>
    <col min="8963" max="8963" width="4.140625" style="68" customWidth="1"/>
    <col min="8964" max="8964" width="5.5703125" style="68" customWidth="1"/>
    <col min="8965" max="8965" width="59.5703125" style="68" customWidth="1"/>
    <col min="8966" max="8967" width="11.28515625" style="68" customWidth="1"/>
    <col min="8968" max="8968" width="10.5703125" style="68" customWidth="1"/>
    <col min="8969" max="8969" width="10.42578125" style="68" customWidth="1"/>
    <col min="8970" max="8970" width="10.7109375" style="68" customWidth="1"/>
    <col min="8971" max="8971" width="9" style="68" customWidth="1"/>
    <col min="8972" max="8972" width="11.5703125" style="68" customWidth="1"/>
    <col min="8973" max="8973" width="9.140625" style="68"/>
    <col min="8974" max="8974" width="13" style="68" customWidth="1"/>
    <col min="8975" max="9218" width="9.140625" style="68"/>
    <col min="9219" max="9219" width="4.140625" style="68" customWidth="1"/>
    <col min="9220" max="9220" width="5.5703125" style="68" customWidth="1"/>
    <col min="9221" max="9221" width="59.5703125" style="68" customWidth="1"/>
    <col min="9222" max="9223" width="11.28515625" style="68" customWidth="1"/>
    <col min="9224" max="9224" width="10.5703125" style="68" customWidth="1"/>
    <col min="9225" max="9225" width="10.42578125" style="68" customWidth="1"/>
    <col min="9226" max="9226" width="10.7109375" style="68" customWidth="1"/>
    <col min="9227" max="9227" width="9" style="68" customWidth="1"/>
    <col min="9228" max="9228" width="11.5703125" style="68" customWidth="1"/>
    <col min="9229" max="9229" width="9.140625" style="68"/>
    <col min="9230" max="9230" width="13" style="68" customWidth="1"/>
    <col min="9231" max="9474" width="9.140625" style="68"/>
    <col min="9475" max="9475" width="4.140625" style="68" customWidth="1"/>
    <col min="9476" max="9476" width="5.5703125" style="68" customWidth="1"/>
    <col min="9477" max="9477" width="59.5703125" style="68" customWidth="1"/>
    <col min="9478" max="9479" width="11.28515625" style="68" customWidth="1"/>
    <col min="9480" max="9480" width="10.5703125" style="68" customWidth="1"/>
    <col min="9481" max="9481" width="10.42578125" style="68" customWidth="1"/>
    <col min="9482" max="9482" width="10.7109375" style="68" customWidth="1"/>
    <col min="9483" max="9483" width="9" style="68" customWidth="1"/>
    <col min="9484" max="9484" width="11.5703125" style="68" customWidth="1"/>
    <col min="9485" max="9485" width="9.140625" style="68"/>
    <col min="9486" max="9486" width="13" style="68" customWidth="1"/>
    <col min="9487" max="9730" width="9.140625" style="68"/>
    <col min="9731" max="9731" width="4.140625" style="68" customWidth="1"/>
    <col min="9732" max="9732" width="5.5703125" style="68" customWidth="1"/>
    <col min="9733" max="9733" width="59.5703125" style="68" customWidth="1"/>
    <col min="9734" max="9735" width="11.28515625" style="68" customWidth="1"/>
    <col min="9736" max="9736" width="10.5703125" style="68" customWidth="1"/>
    <col min="9737" max="9737" width="10.42578125" style="68" customWidth="1"/>
    <col min="9738" max="9738" width="10.7109375" style="68" customWidth="1"/>
    <col min="9739" max="9739" width="9" style="68" customWidth="1"/>
    <col min="9740" max="9740" width="11.5703125" style="68" customWidth="1"/>
    <col min="9741" max="9741" width="9.140625" style="68"/>
    <col min="9742" max="9742" width="13" style="68" customWidth="1"/>
    <col min="9743" max="9986" width="9.140625" style="68"/>
    <col min="9987" max="9987" width="4.140625" style="68" customWidth="1"/>
    <col min="9988" max="9988" width="5.5703125" style="68" customWidth="1"/>
    <col min="9989" max="9989" width="59.5703125" style="68" customWidth="1"/>
    <col min="9990" max="9991" width="11.28515625" style="68" customWidth="1"/>
    <col min="9992" max="9992" width="10.5703125" style="68" customWidth="1"/>
    <col min="9993" max="9993" width="10.42578125" style="68" customWidth="1"/>
    <col min="9994" max="9994" width="10.7109375" style="68" customWidth="1"/>
    <col min="9995" max="9995" width="9" style="68" customWidth="1"/>
    <col min="9996" max="9996" width="11.5703125" style="68" customWidth="1"/>
    <col min="9997" max="9997" width="9.140625" style="68"/>
    <col min="9998" max="9998" width="13" style="68" customWidth="1"/>
    <col min="9999" max="10242" width="9.140625" style="68"/>
    <col min="10243" max="10243" width="4.140625" style="68" customWidth="1"/>
    <col min="10244" max="10244" width="5.5703125" style="68" customWidth="1"/>
    <col min="10245" max="10245" width="59.5703125" style="68" customWidth="1"/>
    <col min="10246" max="10247" width="11.28515625" style="68" customWidth="1"/>
    <col min="10248" max="10248" width="10.5703125" style="68" customWidth="1"/>
    <col min="10249" max="10249" width="10.42578125" style="68" customWidth="1"/>
    <col min="10250" max="10250" width="10.7109375" style="68" customWidth="1"/>
    <col min="10251" max="10251" width="9" style="68" customWidth="1"/>
    <col min="10252" max="10252" width="11.5703125" style="68" customWidth="1"/>
    <col min="10253" max="10253" width="9.140625" style="68"/>
    <col min="10254" max="10254" width="13" style="68" customWidth="1"/>
    <col min="10255" max="10498" width="9.140625" style="68"/>
    <col min="10499" max="10499" width="4.140625" style="68" customWidth="1"/>
    <col min="10500" max="10500" width="5.5703125" style="68" customWidth="1"/>
    <col min="10501" max="10501" width="59.5703125" style="68" customWidth="1"/>
    <col min="10502" max="10503" width="11.28515625" style="68" customWidth="1"/>
    <col min="10504" max="10504" width="10.5703125" style="68" customWidth="1"/>
    <col min="10505" max="10505" width="10.42578125" style="68" customWidth="1"/>
    <col min="10506" max="10506" width="10.7109375" style="68" customWidth="1"/>
    <col min="10507" max="10507" width="9" style="68" customWidth="1"/>
    <col min="10508" max="10508" width="11.5703125" style="68" customWidth="1"/>
    <col min="10509" max="10509" width="9.140625" style="68"/>
    <col min="10510" max="10510" width="13" style="68" customWidth="1"/>
    <col min="10511" max="10754" width="9.140625" style="68"/>
    <col min="10755" max="10755" width="4.140625" style="68" customWidth="1"/>
    <col min="10756" max="10756" width="5.5703125" style="68" customWidth="1"/>
    <col min="10757" max="10757" width="59.5703125" style="68" customWidth="1"/>
    <col min="10758" max="10759" width="11.28515625" style="68" customWidth="1"/>
    <col min="10760" max="10760" width="10.5703125" style="68" customWidth="1"/>
    <col min="10761" max="10761" width="10.42578125" style="68" customWidth="1"/>
    <col min="10762" max="10762" width="10.7109375" style="68" customWidth="1"/>
    <col min="10763" max="10763" width="9" style="68" customWidth="1"/>
    <col min="10764" max="10764" width="11.5703125" style="68" customWidth="1"/>
    <col min="10765" max="10765" width="9.140625" style="68"/>
    <col min="10766" max="10766" width="13" style="68" customWidth="1"/>
    <col min="10767" max="11010" width="9.140625" style="68"/>
    <col min="11011" max="11011" width="4.140625" style="68" customWidth="1"/>
    <col min="11012" max="11012" width="5.5703125" style="68" customWidth="1"/>
    <col min="11013" max="11013" width="59.5703125" style="68" customWidth="1"/>
    <col min="11014" max="11015" width="11.28515625" style="68" customWidth="1"/>
    <col min="11016" max="11016" width="10.5703125" style="68" customWidth="1"/>
    <col min="11017" max="11017" width="10.42578125" style="68" customWidth="1"/>
    <col min="11018" max="11018" width="10.7109375" style="68" customWidth="1"/>
    <col min="11019" max="11019" width="9" style="68" customWidth="1"/>
    <col min="11020" max="11020" width="11.5703125" style="68" customWidth="1"/>
    <col min="11021" max="11021" width="9.140625" style="68"/>
    <col min="11022" max="11022" width="13" style="68" customWidth="1"/>
    <col min="11023" max="11266" width="9.140625" style="68"/>
    <col min="11267" max="11267" width="4.140625" style="68" customWidth="1"/>
    <col min="11268" max="11268" width="5.5703125" style="68" customWidth="1"/>
    <col min="11269" max="11269" width="59.5703125" style="68" customWidth="1"/>
    <col min="11270" max="11271" width="11.28515625" style="68" customWidth="1"/>
    <col min="11272" max="11272" width="10.5703125" style="68" customWidth="1"/>
    <col min="11273" max="11273" width="10.42578125" style="68" customWidth="1"/>
    <col min="11274" max="11274" width="10.7109375" style="68" customWidth="1"/>
    <col min="11275" max="11275" width="9" style="68" customWidth="1"/>
    <col min="11276" max="11276" width="11.5703125" style="68" customWidth="1"/>
    <col min="11277" max="11277" width="9.140625" style="68"/>
    <col min="11278" max="11278" width="13" style="68" customWidth="1"/>
    <col min="11279" max="11522" width="9.140625" style="68"/>
    <col min="11523" max="11523" width="4.140625" style="68" customWidth="1"/>
    <col min="11524" max="11524" width="5.5703125" style="68" customWidth="1"/>
    <col min="11525" max="11525" width="59.5703125" style="68" customWidth="1"/>
    <col min="11526" max="11527" width="11.28515625" style="68" customWidth="1"/>
    <col min="11528" max="11528" width="10.5703125" style="68" customWidth="1"/>
    <col min="11529" max="11529" width="10.42578125" style="68" customWidth="1"/>
    <col min="11530" max="11530" width="10.7109375" style="68" customWidth="1"/>
    <col min="11531" max="11531" width="9" style="68" customWidth="1"/>
    <col min="11532" max="11532" width="11.5703125" style="68" customWidth="1"/>
    <col min="11533" max="11533" width="9.140625" style="68"/>
    <col min="11534" max="11534" width="13" style="68" customWidth="1"/>
    <col min="11535" max="11778" width="9.140625" style="68"/>
    <col min="11779" max="11779" width="4.140625" style="68" customWidth="1"/>
    <col min="11780" max="11780" width="5.5703125" style="68" customWidth="1"/>
    <col min="11781" max="11781" width="59.5703125" style="68" customWidth="1"/>
    <col min="11782" max="11783" width="11.28515625" style="68" customWidth="1"/>
    <col min="11784" max="11784" width="10.5703125" style="68" customWidth="1"/>
    <col min="11785" max="11785" width="10.42578125" style="68" customWidth="1"/>
    <col min="11786" max="11786" width="10.7109375" style="68" customWidth="1"/>
    <col min="11787" max="11787" width="9" style="68" customWidth="1"/>
    <col min="11788" max="11788" width="11.5703125" style="68" customWidth="1"/>
    <col min="11789" max="11789" width="9.140625" style="68"/>
    <col min="11790" max="11790" width="13" style="68" customWidth="1"/>
    <col min="11791" max="12034" width="9.140625" style="68"/>
    <col min="12035" max="12035" width="4.140625" style="68" customWidth="1"/>
    <col min="12036" max="12036" width="5.5703125" style="68" customWidth="1"/>
    <col min="12037" max="12037" width="59.5703125" style="68" customWidth="1"/>
    <col min="12038" max="12039" width="11.28515625" style="68" customWidth="1"/>
    <col min="12040" max="12040" width="10.5703125" style="68" customWidth="1"/>
    <col min="12041" max="12041" width="10.42578125" style="68" customWidth="1"/>
    <col min="12042" max="12042" width="10.7109375" style="68" customWidth="1"/>
    <col min="12043" max="12043" width="9" style="68" customWidth="1"/>
    <col min="12044" max="12044" width="11.5703125" style="68" customWidth="1"/>
    <col min="12045" max="12045" width="9.140625" style="68"/>
    <col min="12046" max="12046" width="13" style="68" customWidth="1"/>
    <col min="12047" max="12290" width="9.140625" style="68"/>
    <col min="12291" max="12291" width="4.140625" style="68" customWidth="1"/>
    <col min="12292" max="12292" width="5.5703125" style="68" customWidth="1"/>
    <col min="12293" max="12293" width="59.5703125" style="68" customWidth="1"/>
    <col min="12294" max="12295" width="11.28515625" style="68" customWidth="1"/>
    <col min="12296" max="12296" width="10.5703125" style="68" customWidth="1"/>
    <col min="12297" max="12297" width="10.42578125" style="68" customWidth="1"/>
    <col min="12298" max="12298" width="10.7109375" style="68" customWidth="1"/>
    <col min="12299" max="12299" width="9" style="68" customWidth="1"/>
    <col min="12300" max="12300" width="11.5703125" style="68" customWidth="1"/>
    <col min="12301" max="12301" width="9.140625" style="68"/>
    <col min="12302" max="12302" width="13" style="68" customWidth="1"/>
    <col min="12303" max="12546" width="9.140625" style="68"/>
    <col min="12547" max="12547" width="4.140625" style="68" customWidth="1"/>
    <col min="12548" max="12548" width="5.5703125" style="68" customWidth="1"/>
    <col min="12549" max="12549" width="59.5703125" style="68" customWidth="1"/>
    <col min="12550" max="12551" width="11.28515625" style="68" customWidth="1"/>
    <col min="12552" max="12552" width="10.5703125" style="68" customWidth="1"/>
    <col min="12553" max="12553" width="10.42578125" style="68" customWidth="1"/>
    <col min="12554" max="12554" width="10.7109375" style="68" customWidth="1"/>
    <col min="12555" max="12555" width="9" style="68" customWidth="1"/>
    <col min="12556" max="12556" width="11.5703125" style="68" customWidth="1"/>
    <col min="12557" max="12557" width="9.140625" style="68"/>
    <col min="12558" max="12558" width="13" style="68" customWidth="1"/>
    <col min="12559" max="12802" width="9.140625" style="68"/>
    <col min="12803" max="12803" width="4.140625" style="68" customWidth="1"/>
    <col min="12804" max="12804" width="5.5703125" style="68" customWidth="1"/>
    <col min="12805" max="12805" width="59.5703125" style="68" customWidth="1"/>
    <col min="12806" max="12807" width="11.28515625" style="68" customWidth="1"/>
    <col min="12808" max="12808" width="10.5703125" style="68" customWidth="1"/>
    <col min="12809" max="12809" width="10.42578125" style="68" customWidth="1"/>
    <col min="12810" max="12810" width="10.7109375" style="68" customWidth="1"/>
    <col min="12811" max="12811" width="9" style="68" customWidth="1"/>
    <col min="12812" max="12812" width="11.5703125" style="68" customWidth="1"/>
    <col min="12813" max="12813" width="9.140625" style="68"/>
    <col min="12814" max="12814" width="13" style="68" customWidth="1"/>
    <col min="12815" max="13058" width="9.140625" style="68"/>
    <col min="13059" max="13059" width="4.140625" style="68" customWidth="1"/>
    <col min="13060" max="13060" width="5.5703125" style="68" customWidth="1"/>
    <col min="13061" max="13061" width="59.5703125" style="68" customWidth="1"/>
    <col min="13062" max="13063" width="11.28515625" style="68" customWidth="1"/>
    <col min="13064" max="13064" width="10.5703125" style="68" customWidth="1"/>
    <col min="13065" max="13065" width="10.42578125" style="68" customWidth="1"/>
    <col min="13066" max="13066" width="10.7109375" style="68" customWidth="1"/>
    <col min="13067" max="13067" width="9" style="68" customWidth="1"/>
    <col min="13068" max="13068" width="11.5703125" style="68" customWidth="1"/>
    <col min="13069" max="13069" width="9.140625" style="68"/>
    <col min="13070" max="13070" width="13" style="68" customWidth="1"/>
    <col min="13071" max="13314" width="9.140625" style="68"/>
    <col min="13315" max="13315" width="4.140625" style="68" customWidth="1"/>
    <col min="13316" max="13316" width="5.5703125" style="68" customWidth="1"/>
    <col min="13317" max="13317" width="59.5703125" style="68" customWidth="1"/>
    <col min="13318" max="13319" width="11.28515625" style="68" customWidth="1"/>
    <col min="13320" max="13320" width="10.5703125" style="68" customWidth="1"/>
    <col min="13321" max="13321" width="10.42578125" style="68" customWidth="1"/>
    <col min="13322" max="13322" width="10.7109375" style="68" customWidth="1"/>
    <col min="13323" max="13323" width="9" style="68" customWidth="1"/>
    <col min="13324" max="13324" width="11.5703125" style="68" customWidth="1"/>
    <col min="13325" max="13325" width="9.140625" style="68"/>
    <col min="13326" max="13326" width="13" style="68" customWidth="1"/>
    <col min="13327" max="13570" width="9.140625" style="68"/>
    <col min="13571" max="13571" width="4.140625" style="68" customWidth="1"/>
    <col min="13572" max="13572" width="5.5703125" style="68" customWidth="1"/>
    <col min="13573" max="13573" width="59.5703125" style="68" customWidth="1"/>
    <col min="13574" max="13575" width="11.28515625" style="68" customWidth="1"/>
    <col min="13576" max="13576" width="10.5703125" style="68" customWidth="1"/>
    <col min="13577" max="13577" width="10.42578125" style="68" customWidth="1"/>
    <col min="13578" max="13578" width="10.7109375" style="68" customWidth="1"/>
    <col min="13579" max="13579" width="9" style="68" customWidth="1"/>
    <col min="13580" max="13580" width="11.5703125" style="68" customWidth="1"/>
    <col min="13581" max="13581" width="9.140625" style="68"/>
    <col min="13582" max="13582" width="13" style="68" customWidth="1"/>
    <col min="13583" max="13826" width="9.140625" style="68"/>
    <col min="13827" max="13827" width="4.140625" style="68" customWidth="1"/>
    <col min="13828" max="13828" width="5.5703125" style="68" customWidth="1"/>
    <col min="13829" max="13829" width="59.5703125" style="68" customWidth="1"/>
    <col min="13830" max="13831" width="11.28515625" style="68" customWidth="1"/>
    <col min="13832" max="13832" width="10.5703125" style="68" customWidth="1"/>
    <col min="13833" max="13833" width="10.42578125" style="68" customWidth="1"/>
    <col min="13834" max="13834" width="10.7109375" style="68" customWidth="1"/>
    <col min="13835" max="13835" width="9" style="68" customWidth="1"/>
    <col min="13836" max="13836" width="11.5703125" style="68" customWidth="1"/>
    <col min="13837" max="13837" width="9.140625" style="68"/>
    <col min="13838" max="13838" width="13" style="68" customWidth="1"/>
    <col min="13839" max="14082" width="9.140625" style="68"/>
    <col min="14083" max="14083" width="4.140625" style="68" customWidth="1"/>
    <col min="14084" max="14084" width="5.5703125" style="68" customWidth="1"/>
    <col min="14085" max="14085" width="59.5703125" style="68" customWidth="1"/>
    <col min="14086" max="14087" width="11.28515625" style="68" customWidth="1"/>
    <col min="14088" max="14088" width="10.5703125" style="68" customWidth="1"/>
    <col min="14089" max="14089" width="10.42578125" style="68" customWidth="1"/>
    <col min="14090" max="14090" width="10.7109375" style="68" customWidth="1"/>
    <col min="14091" max="14091" width="9" style="68" customWidth="1"/>
    <col min="14092" max="14092" width="11.5703125" style="68" customWidth="1"/>
    <col min="14093" max="14093" width="9.140625" style="68"/>
    <col min="14094" max="14094" width="13" style="68" customWidth="1"/>
    <col min="14095" max="14338" width="9.140625" style="68"/>
    <col min="14339" max="14339" width="4.140625" style="68" customWidth="1"/>
    <col min="14340" max="14340" width="5.5703125" style="68" customWidth="1"/>
    <col min="14341" max="14341" width="59.5703125" style="68" customWidth="1"/>
    <col min="14342" max="14343" width="11.28515625" style="68" customWidth="1"/>
    <col min="14344" max="14344" width="10.5703125" style="68" customWidth="1"/>
    <col min="14345" max="14345" width="10.42578125" style="68" customWidth="1"/>
    <col min="14346" max="14346" width="10.7109375" style="68" customWidth="1"/>
    <col min="14347" max="14347" width="9" style="68" customWidth="1"/>
    <col min="14348" max="14348" width="11.5703125" style="68" customWidth="1"/>
    <col min="14349" max="14349" width="9.140625" style="68"/>
    <col min="14350" max="14350" width="13" style="68" customWidth="1"/>
    <col min="14351" max="14594" width="9.140625" style="68"/>
    <col min="14595" max="14595" width="4.140625" style="68" customWidth="1"/>
    <col min="14596" max="14596" width="5.5703125" style="68" customWidth="1"/>
    <col min="14597" max="14597" width="59.5703125" style="68" customWidth="1"/>
    <col min="14598" max="14599" width="11.28515625" style="68" customWidth="1"/>
    <col min="14600" max="14600" width="10.5703125" style="68" customWidth="1"/>
    <col min="14601" max="14601" width="10.42578125" style="68" customWidth="1"/>
    <col min="14602" max="14602" width="10.7109375" style="68" customWidth="1"/>
    <col min="14603" max="14603" width="9" style="68" customWidth="1"/>
    <col min="14604" max="14604" width="11.5703125" style="68" customWidth="1"/>
    <col min="14605" max="14605" width="9.140625" style="68"/>
    <col min="14606" max="14606" width="13" style="68" customWidth="1"/>
    <col min="14607" max="14850" width="9.140625" style="68"/>
    <col min="14851" max="14851" width="4.140625" style="68" customWidth="1"/>
    <col min="14852" max="14852" width="5.5703125" style="68" customWidth="1"/>
    <col min="14853" max="14853" width="59.5703125" style="68" customWidth="1"/>
    <col min="14854" max="14855" width="11.28515625" style="68" customWidth="1"/>
    <col min="14856" max="14856" width="10.5703125" style="68" customWidth="1"/>
    <col min="14857" max="14857" width="10.42578125" style="68" customWidth="1"/>
    <col min="14858" max="14858" width="10.7109375" style="68" customWidth="1"/>
    <col min="14859" max="14859" width="9" style="68" customWidth="1"/>
    <col min="14860" max="14860" width="11.5703125" style="68" customWidth="1"/>
    <col min="14861" max="14861" width="9.140625" style="68"/>
    <col min="14862" max="14862" width="13" style="68" customWidth="1"/>
    <col min="14863" max="15106" width="9.140625" style="68"/>
    <col min="15107" max="15107" width="4.140625" style="68" customWidth="1"/>
    <col min="15108" max="15108" width="5.5703125" style="68" customWidth="1"/>
    <col min="15109" max="15109" width="59.5703125" style="68" customWidth="1"/>
    <col min="15110" max="15111" width="11.28515625" style="68" customWidth="1"/>
    <col min="15112" max="15112" width="10.5703125" style="68" customWidth="1"/>
    <col min="15113" max="15113" width="10.42578125" style="68" customWidth="1"/>
    <col min="15114" max="15114" width="10.7109375" style="68" customWidth="1"/>
    <col min="15115" max="15115" width="9" style="68" customWidth="1"/>
    <col min="15116" max="15116" width="11.5703125" style="68" customWidth="1"/>
    <col min="15117" max="15117" width="9.140625" style="68"/>
    <col min="15118" max="15118" width="13" style="68" customWidth="1"/>
    <col min="15119" max="15362" width="9.140625" style="68"/>
    <col min="15363" max="15363" width="4.140625" style="68" customWidth="1"/>
    <col min="15364" max="15364" width="5.5703125" style="68" customWidth="1"/>
    <col min="15365" max="15365" width="59.5703125" style="68" customWidth="1"/>
    <col min="15366" max="15367" width="11.28515625" style="68" customWidth="1"/>
    <col min="15368" max="15368" width="10.5703125" style="68" customWidth="1"/>
    <col min="15369" max="15369" width="10.42578125" style="68" customWidth="1"/>
    <col min="15370" max="15370" width="10.7109375" style="68" customWidth="1"/>
    <col min="15371" max="15371" width="9" style="68" customWidth="1"/>
    <col min="15372" max="15372" width="11.5703125" style="68" customWidth="1"/>
    <col min="15373" max="15373" width="9.140625" style="68"/>
    <col min="15374" max="15374" width="13" style="68" customWidth="1"/>
    <col min="15375" max="15618" width="9.140625" style="68"/>
    <col min="15619" max="15619" width="4.140625" style="68" customWidth="1"/>
    <col min="15620" max="15620" width="5.5703125" style="68" customWidth="1"/>
    <col min="15621" max="15621" width="59.5703125" style="68" customWidth="1"/>
    <col min="15622" max="15623" width="11.28515625" style="68" customWidth="1"/>
    <col min="15624" max="15624" width="10.5703125" style="68" customWidth="1"/>
    <col min="15625" max="15625" width="10.42578125" style="68" customWidth="1"/>
    <col min="15626" max="15626" width="10.7109375" style="68" customWidth="1"/>
    <col min="15627" max="15627" width="9" style="68" customWidth="1"/>
    <col min="15628" max="15628" width="11.5703125" style="68" customWidth="1"/>
    <col min="15629" max="15629" width="9.140625" style="68"/>
    <col min="15630" max="15630" width="13" style="68" customWidth="1"/>
    <col min="15631" max="15874" width="9.140625" style="68"/>
    <col min="15875" max="15875" width="4.140625" style="68" customWidth="1"/>
    <col min="15876" max="15876" width="5.5703125" style="68" customWidth="1"/>
    <col min="15877" max="15877" width="59.5703125" style="68" customWidth="1"/>
    <col min="15878" max="15879" width="11.28515625" style="68" customWidth="1"/>
    <col min="15880" max="15880" width="10.5703125" style="68" customWidth="1"/>
    <col min="15881" max="15881" width="10.42578125" style="68" customWidth="1"/>
    <col min="15882" max="15882" width="10.7109375" style="68" customWidth="1"/>
    <col min="15883" max="15883" width="9" style="68" customWidth="1"/>
    <col min="15884" max="15884" width="11.5703125" style="68" customWidth="1"/>
    <col min="15885" max="15885" width="9.140625" style="68"/>
    <col min="15886" max="15886" width="13" style="68" customWidth="1"/>
    <col min="15887" max="16130" width="9.140625" style="68"/>
    <col min="16131" max="16131" width="4.140625" style="68" customWidth="1"/>
    <col min="16132" max="16132" width="5.5703125" style="68" customWidth="1"/>
    <col min="16133" max="16133" width="59.5703125" style="68" customWidth="1"/>
    <col min="16134" max="16135" width="11.28515625" style="68" customWidth="1"/>
    <col min="16136" max="16136" width="10.5703125" style="68" customWidth="1"/>
    <col min="16137" max="16137" width="10.42578125" style="68" customWidth="1"/>
    <col min="16138" max="16138" width="10.7109375" style="68" customWidth="1"/>
    <col min="16139" max="16139" width="9" style="68" customWidth="1"/>
    <col min="16140" max="16140" width="11.5703125" style="68" customWidth="1"/>
    <col min="16141" max="16141" width="9.140625" style="68"/>
    <col min="16142" max="16142" width="13" style="68" customWidth="1"/>
    <col min="16143" max="16384" width="9.140625" style="68"/>
  </cols>
  <sheetData>
    <row r="1" spans="1:15" x14ac:dyDescent="0.2">
      <c r="F1" s="2"/>
      <c r="G1" s="2"/>
      <c r="H1" s="2"/>
      <c r="I1" s="2"/>
      <c r="J1" s="2" t="s">
        <v>16</v>
      </c>
    </row>
    <row r="2" spans="1:15" x14ac:dyDescent="0.2">
      <c r="F2" s="2"/>
      <c r="G2" s="2"/>
      <c r="H2" s="2"/>
      <c r="I2" s="2"/>
      <c r="J2" s="4" t="s">
        <v>376</v>
      </c>
    </row>
    <row r="3" spans="1:15" x14ac:dyDescent="0.2">
      <c r="F3" s="2"/>
      <c r="G3" s="2"/>
      <c r="H3" s="2"/>
      <c r="I3" s="2"/>
      <c r="J3" s="4" t="s">
        <v>68</v>
      </c>
    </row>
    <row r="4" spans="1:15" x14ac:dyDescent="0.2">
      <c r="F4" s="2"/>
      <c r="G4" s="2"/>
      <c r="H4" s="2"/>
      <c r="I4" s="2"/>
      <c r="J4" s="4" t="s">
        <v>377</v>
      </c>
    </row>
    <row r="5" spans="1:15" x14ac:dyDescent="0.2">
      <c r="F5" s="2"/>
      <c r="G5" s="2"/>
      <c r="H5" s="2"/>
      <c r="I5" s="2"/>
      <c r="J5" s="2"/>
    </row>
    <row r="6" spans="1:15" x14ac:dyDescent="0.2">
      <c r="F6" s="2"/>
      <c r="G6" s="2"/>
      <c r="H6" s="2"/>
      <c r="I6" s="2"/>
      <c r="J6" s="2"/>
    </row>
    <row r="7" spans="1:15" x14ac:dyDescent="0.2">
      <c r="A7" s="8" t="s">
        <v>29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70"/>
      <c r="N7" s="70"/>
      <c r="O7" s="70"/>
    </row>
    <row r="8" spans="1:1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70"/>
      <c r="N8" s="70"/>
      <c r="O8" s="70"/>
    </row>
    <row r="9" spans="1:15" s="2" customFormat="1" ht="11.25" x14ac:dyDescent="0.2">
      <c r="A9" s="71"/>
      <c r="B9" s="71"/>
      <c r="C9" s="71"/>
      <c r="D9" s="71"/>
      <c r="E9" s="71"/>
      <c r="F9" s="71"/>
      <c r="G9" s="71"/>
      <c r="H9" s="71"/>
      <c r="I9" s="71"/>
      <c r="J9" s="4"/>
      <c r="K9" s="4" t="s">
        <v>1</v>
      </c>
      <c r="L9" s="10"/>
    </row>
    <row r="10" spans="1:15" s="78" customFormat="1" ht="11.25" x14ac:dyDescent="0.2">
      <c r="A10" s="72"/>
      <c r="B10" s="72"/>
      <c r="C10" s="72"/>
      <c r="D10" s="72"/>
      <c r="E10" s="72"/>
      <c r="F10" s="72"/>
      <c r="G10" s="73" t="s">
        <v>17</v>
      </c>
      <c r="H10" s="74"/>
      <c r="I10" s="75"/>
      <c r="J10" s="76"/>
      <c r="K10" s="77" t="s">
        <v>30</v>
      </c>
      <c r="L10" s="77" t="s">
        <v>31</v>
      </c>
    </row>
    <row r="11" spans="1:15" s="78" customFormat="1" ht="12.75" customHeight="1" x14ac:dyDescent="0.2">
      <c r="A11" s="79"/>
      <c r="B11" s="80"/>
      <c r="C11" s="80"/>
      <c r="D11" s="80"/>
      <c r="E11" s="80"/>
      <c r="F11" s="81" t="s">
        <v>32</v>
      </c>
      <c r="G11" s="82" t="s">
        <v>33</v>
      </c>
      <c r="H11" s="83"/>
      <c r="I11" s="84" t="s">
        <v>34</v>
      </c>
      <c r="J11" s="85"/>
      <c r="K11" s="82" t="s">
        <v>35</v>
      </c>
      <c r="L11" s="86" t="s">
        <v>36</v>
      </c>
    </row>
    <row r="12" spans="1:15" s="78" customFormat="1" ht="11.25" x14ac:dyDescent="0.2">
      <c r="A12" s="86" t="s">
        <v>37</v>
      </c>
      <c r="B12" s="81" t="s">
        <v>4</v>
      </c>
      <c r="C12" s="81" t="s">
        <v>38</v>
      </c>
      <c r="D12" s="81" t="s">
        <v>7</v>
      </c>
      <c r="E12" s="81" t="s">
        <v>8</v>
      </c>
      <c r="F12" s="81" t="s">
        <v>39</v>
      </c>
      <c r="G12" s="82" t="s">
        <v>40</v>
      </c>
      <c r="H12" s="86"/>
      <c r="I12" s="87" t="s">
        <v>41</v>
      </c>
      <c r="J12" s="81" t="s">
        <v>41</v>
      </c>
      <c r="K12" s="88" t="s">
        <v>42</v>
      </c>
      <c r="L12" s="86" t="s">
        <v>43</v>
      </c>
    </row>
    <row r="13" spans="1:15" s="78" customFormat="1" ht="11.25" x14ac:dyDescent="0.2">
      <c r="A13" s="86"/>
      <c r="B13" s="81"/>
      <c r="C13" s="81"/>
      <c r="D13" s="81"/>
      <c r="E13" s="81"/>
      <c r="F13" s="81" t="s">
        <v>44</v>
      </c>
      <c r="G13" s="82">
        <v>2020</v>
      </c>
      <c r="H13" s="86" t="s">
        <v>45</v>
      </c>
      <c r="I13" s="81" t="s">
        <v>46</v>
      </c>
      <c r="J13" s="81" t="s">
        <v>47</v>
      </c>
      <c r="K13" s="89" t="s">
        <v>48</v>
      </c>
      <c r="L13" s="86" t="s">
        <v>49</v>
      </c>
    </row>
    <row r="14" spans="1:15" s="78" customFormat="1" ht="11.25" x14ac:dyDescent="0.2">
      <c r="A14" s="86"/>
      <c r="B14" s="81"/>
      <c r="C14" s="81"/>
      <c r="D14" s="81"/>
      <c r="E14" s="81"/>
      <c r="F14" s="81"/>
      <c r="G14" s="82" t="s">
        <v>50</v>
      </c>
      <c r="H14" s="86" t="s">
        <v>51</v>
      </c>
      <c r="I14" s="81" t="s">
        <v>52</v>
      </c>
      <c r="J14" s="81" t="s">
        <v>53</v>
      </c>
      <c r="K14" s="89" t="s">
        <v>54</v>
      </c>
      <c r="L14" s="86" t="s">
        <v>55</v>
      </c>
    </row>
    <row r="15" spans="1:15" s="78" customFormat="1" ht="11.25" x14ac:dyDescent="0.2">
      <c r="A15" s="86"/>
      <c r="B15" s="81"/>
      <c r="C15" s="81"/>
      <c r="D15" s="81"/>
      <c r="E15" s="81"/>
      <c r="F15" s="81"/>
      <c r="G15" s="82"/>
      <c r="H15" s="86"/>
      <c r="I15" s="81" t="s">
        <v>56</v>
      </c>
      <c r="J15" s="86" t="s">
        <v>57</v>
      </c>
      <c r="K15" s="89" t="s">
        <v>58</v>
      </c>
      <c r="L15" s="86" t="s">
        <v>59</v>
      </c>
    </row>
    <row r="16" spans="1:15" s="78" customFormat="1" ht="11.25" x14ac:dyDescent="0.2">
      <c r="A16" s="90"/>
      <c r="B16" s="91"/>
      <c r="C16" s="92"/>
      <c r="D16" s="92"/>
      <c r="E16" s="92"/>
      <c r="F16" s="92"/>
      <c r="G16" s="82"/>
      <c r="H16" s="93"/>
      <c r="I16" s="92"/>
      <c r="J16" s="92"/>
      <c r="K16" s="89"/>
      <c r="L16" s="86" t="s">
        <v>60</v>
      </c>
    </row>
    <row r="17" spans="1:14" s="2" customFormat="1" ht="11.25" x14ac:dyDescent="0.2">
      <c r="A17" s="94">
        <v>1</v>
      </c>
      <c r="B17" s="94">
        <v>2</v>
      </c>
      <c r="C17" s="94">
        <v>3</v>
      </c>
      <c r="D17" s="94">
        <v>4</v>
      </c>
      <c r="E17" s="94">
        <v>5</v>
      </c>
      <c r="F17" s="94">
        <v>6</v>
      </c>
      <c r="G17" s="95">
        <v>7</v>
      </c>
      <c r="H17" s="94">
        <v>8</v>
      </c>
      <c r="I17" s="96">
        <v>9</v>
      </c>
      <c r="J17" s="97">
        <v>10</v>
      </c>
      <c r="K17" s="98">
        <v>11</v>
      </c>
      <c r="L17" s="94">
        <v>12</v>
      </c>
    </row>
    <row r="18" spans="1:14" s="102" customFormat="1" ht="21.75" customHeight="1" x14ac:dyDescent="0.2">
      <c r="A18" s="99"/>
      <c r="B18" s="99"/>
      <c r="C18" s="99" t="s">
        <v>61</v>
      </c>
      <c r="D18" s="100">
        <f>SUM(D19,D26,D30,D33,D37,D40)</f>
        <v>832650</v>
      </c>
      <c r="E18" s="100">
        <f>SUM(E19,E26,E30,E33,E37,E40)</f>
        <v>860650</v>
      </c>
      <c r="F18" s="100">
        <v>388544024</v>
      </c>
      <c r="G18" s="100">
        <v>133762423</v>
      </c>
      <c r="H18" s="100">
        <v>111353165</v>
      </c>
      <c r="I18" s="100">
        <v>13557466</v>
      </c>
      <c r="J18" s="100">
        <v>8851792</v>
      </c>
      <c r="K18" s="100">
        <v>0</v>
      </c>
      <c r="L18" s="101" t="s">
        <v>62</v>
      </c>
      <c r="N18" s="103"/>
    </row>
    <row r="19" spans="1:14" s="111" customFormat="1" ht="21.75" customHeight="1" x14ac:dyDescent="0.2">
      <c r="A19" s="104">
        <v>600</v>
      </c>
      <c r="B19" s="105"/>
      <c r="C19" s="106" t="s">
        <v>63</v>
      </c>
      <c r="D19" s="107">
        <f>SUM(D20,D24)</f>
        <v>200000</v>
      </c>
      <c r="E19" s="107">
        <f>SUM(E20,E24)</f>
        <v>221000</v>
      </c>
      <c r="F19" s="107">
        <v>161814485</v>
      </c>
      <c r="G19" s="107">
        <v>59472000</v>
      </c>
      <c r="H19" s="107">
        <v>41172334</v>
      </c>
      <c r="I19" s="107">
        <v>13557466</v>
      </c>
      <c r="J19" s="108">
        <v>4742200</v>
      </c>
      <c r="K19" s="109" t="s">
        <v>11</v>
      </c>
      <c r="L19" s="110"/>
    </row>
    <row r="20" spans="1:14" s="111" customFormat="1" ht="21.75" customHeight="1" x14ac:dyDescent="0.2">
      <c r="A20" s="112"/>
      <c r="B20" s="113">
        <v>60015</v>
      </c>
      <c r="C20" s="114" t="s">
        <v>84</v>
      </c>
      <c r="D20" s="115">
        <f>SUM(D21:D23)</f>
        <v>0</v>
      </c>
      <c r="E20" s="115">
        <f>SUM(E21:E23)</f>
        <v>221000</v>
      </c>
      <c r="F20" s="116">
        <v>61504000</v>
      </c>
      <c r="G20" s="116">
        <v>37271000</v>
      </c>
      <c r="H20" s="116">
        <v>21422334</v>
      </c>
      <c r="I20" s="116">
        <v>13557466</v>
      </c>
      <c r="J20" s="116">
        <v>2291200</v>
      </c>
      <c r="K20" s="117" t="s">
        <v>11</v>
      </c>
      <c r="L20" s="118"/>
    </row>
    <row r="21" spans="1:14" s="111" customFormat="1" ht="25.5" customHeight="1" x14ac:dyDescent="0.2">
      <c r="A21" s="119"/>
      <c r="B21" s="113"/>
      <c r="C21" s="120" t="s">
        <v>148</v>
      </c>
      <c r="D21" s="120"/>
      <c r="E21" s="121">
        <v>6000</v>
      </c>
      <c r="F21" s="122">
        <v>15984000</v>
      </c>
      <c r="G21" s="123">
        <f t="shared" ref="G21:G23" si="0">SUM(H21:J21)</f>
        <v>4586000</v>
      </c>
      <c r="H21" s="122">
        <v>2294800</v>
      </c>
      <c r="I21" s="124" t="s">
        <v>11</v>
      </c>
      <c r="J21" s="123">
        <v>2291200</v>
      </c>
      <c r="K21" s="124" t="s">
        <v>11</v>
      </c>
      <c r="L21" s="125" t="s">
        <v>64</v>
      </c>
    </row>
    <row r="22" spans="1:14" s="111" customFormat="1" ht="25.5" customHeight="1" x14ac:dyDescent="0.2">
      <c r="A22" s="119"/>
      <c r="B22" s="113"/>
      <c r="C22" s="120" t="s">
        <v>149</v>
      </c>
      <c r="D22" s="120"/>
      <c r="E22" s="121">
        <v>6000</v>
      </c>
      <c r="F22" s="122">
        <v>1520000</v>
      </c>
      <c r="G22" s="123">
        <f t="shared" si="0"/>
        <v>994000</v>
      </c>
      <c r="H22" s="122">
        <v>994000</v>
      </c>
      <c r="I22" s="124" t="s">
        <v>11</v>
      </c>
      <c r="J22" s="124" t="s">
        <v>11</v>
      </c>
      <c r="K22" s="124" t="s">
        <v>11</v>
      </c>
      <c r="L22" s="125" t="s">
        <v>64</v>
      </c>
    </row>
    <row r="23" spans="1:14" s="111" customFormat="1" ht="25.5" customHeight="1" x14ac:dyDescent="0.2">
      <c r="A23" s="119"/>
      <c r="B23" s="113"/>
      <c r="C23" s="120" t="s">
        <v>150</v>
      </c>
      <c r="D23" s="120"/>
      <c r="E23" s="121">
        <v>209000</v>
      </c>
      <c r="F23" s="122">
        <v>13900000</v>
      </c>
      <c r="G23" s="123">
        <f t="shared" si="0"/>
        <v>13791000</v>
      </c>
      <c r="H23" s="122">
        <v>4216001</v>
      </c>
      <c r="I23" s="122">
        <v>9574999</v>
      </c>
      <c r="J23" s="124" t="s">
        <v>11</v>
      </c>
      <c r="K23" s="124" t="s">
        <v>11</v>
      </c>
      <c r="L23" s="125" t="s">
        <v>64</v>
      </c>
    </row>
    <row r="24" spans="1:14" s="111" customFormat="1" ht="21.75" customHeight="1" x14ac:dyDescent="0.2">
      <c r="A24" s="112"/>
      <c r="B24" s="113">
        <v>60016</v>
      </c>
      <c r="C24" s="114" t="s">
        <v>23</v>
      </c>
      <c r="D24" s="115">
        <f>SUM(D25)</f>
        <v>200000</v>
      </c>
      <c r="E24" s="115">
        <f>SUM(E25)</f>
        <v>0</v>
      </c>
      <c r="F24" s="116">
        <v>67442224</v>
      </c>
      <c r="G24" s="116">
        <v>16400000</v>
      </c>
      <c r="H24" s="116">
        <v>16400000</v>
      </c>
      <c r="I24" s="117" t="s">
        <v>11</v>
      </c>
      <c r="J24" s="117" t="s">
        <v>11</v>
      </c>
      <c r="K24" s="117" t="s">
        <v>11</v>
      </c>
      <c r="L24" s="118"/>
    </row>
    <row r="25" spans="1:14" s="111" customFormat="1" ht="22.5" customHeight="1" x14ac:dyDescent="0.2">
      <c r="A25" s="119"/>
      <c r="B25" s="113"/>
      <c r="C25" s="120" t="s">
        <v>151</v>
      </c>
      <c r="D25" s="121">
        <v>200000</v>
      </c>
      <c r="E25" s="120"/>
      <c r="F25" s="122">
        <v>4620000</v>
      </c>
      <c r="G25" s="123">
        <f t="shared" ref="G25" si="1">SUM(H25:J25)</f>
        <v>400000</v>
      </c>
      <c r="H25" s="122">
        <v>400000</v>
      </c>
      <c r="I25" s="124" t="s">
        <v>11</v>
      </c>
      <c r="J25" s="124" t="s">
        <v>11</v>
      </c>
      <c r="K25" s="124" t="s">
        <v>11</v>
      </c>
      <c r="L25" s="125" t="s">
        <v>64</v>
      </c>
    </row>
    <row r="26" spans="1:14" s="111" customFormat="1" ht="21.75" customHeight="1" x14ac:dyDescent="0.2">
      <c r="A26" s="137">
        <v>700</v>
      </c>
      <c r="B26" s="105"/>
      <c r="C26" s="106" t="s">
        <v>152</v>
      </c>
      <c r="D26" s="107">
        <f>SUM(D27)</f>
        <v>343600</v>
      </c>
      <c r="E26" s="107">
        <f>SUM(E27)</f>
        <v>0</v>
      </c>
      <c r="F26" s="107">
        <v>73624920</v>
      </c>
      <c r="G26" s="107">
        <v>18624920</v>
      </c>
      <c r="H26" s="107">
        <v>18316626</v>
      </c>
      <c r="I26" s="135" t="s">
        <v>11</v>
      </c>
      <c r="J26" s="108">
        <v>308294</v>
      </c>
      <c r="K26" s="109" t="s">
        <v>11</v>
      </c>
      <c r="L26" s="110"/>
    </row>
    <row r="27" spans="1:14" s="111" customFormat="1" ht="21.75" customHeight="1" x14ac:dyDescent="0.2">
      <c r="A27" s="112"/>
      <c r="B27" s="113">
        <v>70005</v>
      </c>
      <c r="C27" s="114" t="s">
        <v>90</v>
      </c>
      <c r="D27" s="115">
        <f>SUM(D29)</f>
        <v>343600</v>
      </c>
      <c r="E27" s="115">
        <f>SUM(E29)</f>
        <v>0</v>
      </c>
      <c r="F27" s="116">
        <v>343600</v>
      </c>
      <c r="G27" s="116">
        <v>343600</v>
      </c>
      <c r="H27" s="116">
        <v>343600</v>
      </c>
      <c r="I27" s="135" t="s">
        <v>11</v>
      </c>
      <c r="J27" s="135" t="s">
        <v>11</v>
      </c>
      <c r="K27" s="117" t="s">
        <v>11</v>
      </c>
      <c r="L27" s="118"/>
    </row>
    <row r="28" spans="1:14" s="111" customFormat="1" ht="12" customHeight="1" x14ac:dyDescent="0.2">
      <c r="A28" s="126"/>
      <c r="B28" s="127"/>
      <c r="C28" s="128" t="s">
        <v>67</v>
      </c>
      <c r="D28" s="129"/>
      <c r="E28" s="129"/>
      <c r="F28" s="130"/>
      <c r="G28" s="130"/>
      <c r="H28" s="130"/>
      <c r="I28" s="131"/>
      <c r="J28" s="131"/>
      <c r="K28" s="131"/>
      <c r="L28" s="132"/>
    </row>
    <row r="29" spans="1:14" s="111" customFormat="1" ht="21.75" customHeight="1" x14ac:dyDescent="0.2">
      <c r="A29" s="179"/>
      <c r="B29" s="180"/>
      <c r="C29" s="181" t="s">
        <v>153</v>
      </c>
      <c r="D29" s="182">
        <v>343600</v>
      </c>
      <c r="E29" s="181"/>
      <c r="F29" s="139">
        <v>343600</v>
      </c>
      <c r="G29" s="139">
        <f t="shared" ref="G29" si="2">SUM(H29,I29,J29)</f>
        <v>343600</v>
      </c>
      <c r="H29" s="183">
        <v>343600</v>
      </c>
      <c r="I29" s="184" t="s">
        <v>11</v>
      </c>
      <c r="J29" s="140" t="s">
        <v>11</v>
      </c>
      <c r="K29" s="140" t="s">
        <v>11</v>
      </c>
      <c r="L29" s="185" t="s">
        <v>154</v>
      </c>
    </row>
    <row r="30" spans="1:14" s="111" customFormat="1" ht="21.75" customHeight="1" x14ac:dyDescent="0.2">
      <c r="A30" s="137">
        <v>750</v>
      </c>
      <c r="B30" s="105"/>
      <c r="C30" s="106" t="s">
        <v>65</v>
      </c>
      <c r="D30" s="107">
        <f>SUM(D31)</f>
        <v>0</v>
      </c>
      <c r="E30" s="107">
        <f>SUM(E31)</f>
        <v>4000</v>
      </c>
      <c r="F30" s="107">
        <v>59936771</v>
      </c>
      <c r="G30" s="107">
        <v>19771763</v>
      </c>
      <c r="H30" s="107">
        <v>17468065</v>
      </c>
      <c r="I30" s="135" t="s">
        <v>11</v>
      </c>
      <c r="J30" s="108">
        <v>2303698</v>
      </c>
      <c r="K30" s="109" t="s">
        <v>11</v>
      </c>
      <c r="L30" s="110"/>
    </row>
    <row r="31" spans="1:14" s="111" customFormat="1" ht="21.75" customHeight="1" x14ac:dyDescent="0.2">
      <c r="A31" s="112"/>
      <c r="B31" s="113">
        <v>75095</v>
      </c>
      <c r="C31" s="114" t="s">
        <v>13</v>
      </c>
      <c r="D31" s="115">
        <f>SUM(D32)</f>
        <v>0</v>
      </c>
      <c r="E31" s="115">
        <f>SUM(E32)</f>
        <v>4000</v>
      </c>
      <c r="F31" s="116">
        <v>57656792</v>
      </c>
      <c r="G31" s="116">
        <v>17546000</v>
      </c>
      <c r="H31" s="116">
        <v>17049200</v>
      </c>
      <c r="I31" s="135" t="s">
        <v>11</v>
      </c>
      <c r="J31" s="116">
        <v>496800</v>
      </c>
      <c r="K31" s="117" t="s">
        <v>11</v>
      </c>
      <c r="L31" s="118"/>
    </row>
    <row r="32" spans="1:14" s="111" customFormat="1" ht="22.5" customHeight="1" x14ac:dyDescent="0.2">
      <c r="A32" s="186"/>
      <c r="B32" s="138"/>
      <c r="C32" s="141" t="s">
        <v>155</v>
      </c>
      <c r="D32" s="187"/>
      <c r="E32" s="188">
        <v>4000</v>
      </c>
      <c r="F32" s="189">
        <v>11846792</v>
      </c>
      <c r="G32" s="123">
        <f t="shared" ref="G32" si="3">SUM(H32,I32,J32)</f>
        <v>1996000</v>
      </c>
      <c r="H32" s="123">
        <v>1499200</v>
      </c>
      <c r="I32" s="190" t="s">
        <v>11</v>
      </c>
      <c r="J32" s="191">
        <v>496800</v>
      </c>
      <c r="K32" s="192" t="s">
        <v>11</v>
      </c>
      <c r="L32" s="125" t="s">
        <v>64</v>
      </c>
    </row>
    <row r="33" spans="1:12" s="111" customFormat="1" ht="21.75" customHeight="1" x14ac:dyDescent="0.2">
      <c r="A33" s="137">
        <v>801</v>
      </c>
      <c r="B33" s="105"/>
      <c r="C33" s="106" t="s">
        <v>156</v>
      </c>
      <c r="D33" s="107">
        <f>SUM(D34)</f>
        <v>289050</v>
      </c>
      <c r="E33" s="107">
        <f>SUM(E34)</f>
        <v>0</v>
      </c>
      <c r="F33" s="107">
        <v>43943315</v>
      </c>
      <c r="G33" s="107">
        <v>10472450</v>
      </c>
      <c r="H33" s="107">
        <v>9472450</v>
      </c>
      <c r="I33" s="124" t="s">
        <v>11</v>
      </c>
      <c r="J33" s="108">
        <v>1000000</v>
      </c>
      <c r="K33" s="109" t="s">
        <v>11</v>
      </c>
      <c r="L33" s="110"/>
    </row>
    <row r="34" spans="1:12" s="111" customFormat="1" ht="21.75" customHeight="1" x14ac:dyDescent="0.2">
      <c r="A34" s="112"/>
      <c r="B34" s="113">
        <v>80102</v>
      </c>
      <c r="C34" s="114" t="s">
        <v>115</v>
      </c>
      <c r="D34" s="115">
        <f>SUM(D36)</f>
        <v>289050</v>
      </c>
      <c r="E34" s="115">
        <f>SUM(E36)</f>
        <v>0</v>
      </c>
      <c r="F34" s="116">
        <v>5389050</v>
      </c>
      <c r="G34" s="116">
        <v>2789050</v>
      </c>
      <c r="H34" s="116">
        <v>2789050</v>
      </c>
      <c r="I34" s="117" t="s">
        <v>11</v>
      </c>
      <c r="J34" s="117" t="s">
        <v>11</v>
      </c>
      <c r="K34" s="117" t="s">
        <v>11</v>
      </c>
      <c r="L34" s="118"/>
    </row>
    <row r="35" spans="1:12" s="111" customFormat="1" ht="12" customHeight="1" x14ac:dyDescent="0.2">
      <c r="A35" s="126"/>
      <c r="B35" s="127"/>
      <c r="C35" s="128" t="s">
        <v>67</v>
      </c>
      <c r="D35" s="129"/>
      <c r="E35" s="129"/>
      <c r="F35" s="130"/>
      <c r="G35" s="130"/>
      <c r="H35" s="130"/>
      <c r="I35" s="193"/>
      <c r="J35" s="131"/>
      <c r="K35" s="131"/>
      <c r="L35" s="132"/>
    </row>
    <row r="36" spans="1:12" s="111" customFormat="1" ht="26.25" customHeight="1" x14ac:dyDescent="0.2">
      <c r="A36" s="194"/>
      <c r="B36" s="195" t="s">
        <v>157</v>
      </c>
      <c r="C36" s="196" t="s">
        <v>158</v>
      </c>
      <c r="D36" s="133">
        <v>289050</v>
      </c>
      <c r="E36" s="133"/>
      <c r="F36" s="134">
        <v>289050</v>
      </c>
      <c r="G36" s="134">
        <v>289050</v>
      </c>
      <c r="H36" s="134">
        <v>289050</v>
      </c>
      <c r="I36" s="197" t="s">
        <v>11</v>
      </c>
      <c r="J36" s="140" t="s">
        <v>11</v>
      </c>
      <c r="K36" s="140" t="s">
        <v>11</v>
      </c>
      <c r="L36" s="136" t="s">
        <v>159</v>
      </c>
    </row>
    <row r="37" spans="1:12" s="111" customFormat="1" ht="21.75" customHeight="1" x14ac:dyDescent="0.2">
      <c r="A37" s="137">
        <v>900</v>
      </c>
      <c r="B37" s="105"/>
      <c r="C37" s="106" t="s">
        <v>66</v>
      </c>
      <c r="D37" s="107">
        <f>SUM(D38,D43)</f>
        <v>0</v>
      </c>
      <c r="E37" s="107">
        <f>SUM(E38,E43)</f>
        <v>3000</v>
      </c>
      <c r="F37" s="107">
        <v>31426593</v>
      </c>
      <c r="G37" s="107">
        <v>5297000</v>
      </c>
      <c r="H37" s="107">
        <v>4799400</v>
      </c>
      <c r="I37" s="124" t="s">
        <v>11</v>
      </c>
      <c r="J37" s="108">
        <v>497600</v>
      </c>
      <c r="K37" s="109" t="s">
        <v>11</v>
      </c>
      <c r="L37" s="110"/>
    </row>
    <row r="38" spans="1:12" s="111" customFormat="1" ht="21.75" customHeight="1" x14ac:dyDescent="0.2">
      <c r="A38" s="112"/>
      <c r="B38" s="113">
        <v>90095</v>
      </c>
      <c r="C38" s="114" t="s">
        <v>13</v>
      </c>
      <c r="D38" s="115">
        <f>SUM(D39:D39)</f>
        <v>0</v>
      </c>
      <c r="E38" s="115">
        <f>SUM(E39:E39)</f>
        <v>3000</v>
      </c>
      <c r="F38" s="116">
        <v>24579187</v>
      </c>
      <c r="G38" s="116">
        <v>3797000</v>
      </c>
      <c r="H38" s="116">
        <v>3299400</v>
      </c>
      <c r="I38" s="124" t="s">
        <v>11</v>
      </c>
      <c r="J38" s="116">
        <v>497600</v>
      </c>
      <c r="K38" s="117" t="s">
        <v>11</v>
      </c>
      <c r="L38" s="118"/>
    </row>
    <row r="39" spans="1:12" s="111" customFormat="1" ht="32.25" customHeight="1" x14ac:dyDescent="0.2">
      <c r="A39" s="112"/>
      <c r="B39" s="144"/>
      <c r="C39" s="141" t="s">
        <v>160</v>
      </c>
      <c r="D39" s="141"/>
      <c r="E39" s="198">
        <v>3000</v>
      </c>
      <c r="F39" s="142">
        <v>18291300</v>
      </c>
      <c r="G39" s="142">
        <f>SUM(H39,I39,J39)</f>
        <v>997000</v>
      </c>
      <c r="H39" s="123">
        <v>499400</v>
      </c>
      <c r="I39" s="145" t="s">
        <v>11</v>
      </c>
      <c r="J39" s="123">
        <v>497600</v>
      </c>
      <c r="K39" s="124" t="s">
        <v>11</v>
      </c>
      <c r="L39" s="118" t="s">
        <v>64</v>
      </c>
    </row>
    <row r="40" spans="1:12" s="111" customFormat="1" ht="18" customHeight="1" thickBot="1" x14ac:dyDescent="0.25">
      <c r="A40" s="199"/>
      <c r="B40" s="200">
        <v>75818</v>
      </c>
      <c r="C40" s="201" t="s">
        <v>161</v>
      </c>
      <c r="D40" s="202">
        <f>SUM(D41:D42)</f>
        <v>0</v>
      </c>
      <c r="E40" s="202">
        <f>SUM(E41:E42)</f>
        <v>632650</v>
      </c>
      <c r="F40" s="203" t="s">
        <v>62</v>
      </c>
      <c r="G40" s="204">
        <f>SUM(H40,I40,J40)</f>
        <v>5867350</v>
      </c>
      <c r="H40" s="204">
        <f>SUM(H41,H42)</f>
        <v>5867350</v>
      </c>
      <c r="I40" s="205" t="s">
        <v>11</v>
      </c>
      <c r="J40" s="206" t="s">
        <v>11</v>
      </c>
      <c r="K40" s="206" t="s">
        <v>11</v>
      </c>
      <c r="L40" s="207" t="s">
        <v>162</v>
      </c>
    </row>
    <row r="41" spans="1:12" s="111" customFormat="1" ht="26.25" customHeight="1" x14ac:dyDescent="0.2">
      <c r="A41" s="208"/>
      <c r="B41" s="209"/>
      <c r="C41" s="210" t="s">
        <v>163</v>
      </c>
      <c r="D41" s="210"/>
      <c r="E41" s="210"/>
      <c r="F41" s="211"/>
      <c r="G41" s="212">
        <f>SUM(H41,I41,J41)</f>
        <v>2500000</v>
      </c>
      <c r="H41" s="213">
        <v>2500000</v>
      </c>
      <c r="I41" s="145" t="s">
        <v>11</v>
      </c>
      <c r="J41" s="145" t="s">
        <v>11</v>
      </c>
      <c r="K41" s="145" t="s">
        <v>11</v>
      </c>
      <c r="L41" s="125" t="s">
        <v>162</v>
      </c>
    </row>
    <row r="42" spans="1:12" s="111" customFormat="1" ht="18" customHeight="1" x14ac:dyDescent="0.2">
      <c r="A42" s="143"/>
      <c r="B42" s="144"/>
      <c r="C42" s="214" t="s">
        <v>164</v>
      </c>
      <c r="D42" s="214"/>
      <c r="E42" s="146">
        <v>632650</v>
      </c>
      <c r="F42" s="215" t="s">
        <v>62</v>
      </c>
      <c r="G42" s="123">
        <f>SUM(H42,I42,J42)</f>
        <v>3367350</v>
      </c>
      <c r="H42" s="123">
        <v>3367350</v>
      </c>
      <c r="I42" s="145" t="s">
        <v>11</v>
      </c>
      <c r="J42" s="124" t="s">
        <v>11</v>
      </c>
      <c r="K42" s="124" t="s">
        <v>11</v>
      </c>
      <c r="L42" s="125" t="s">
        <v>162</v>
      </c>
    </row>
    <row r="43" spans="1:12" x14ac:dyDescent="0.2">
      <c r="A43" s="216"/>
    </row>
    <row r="44" spans="1:12" x14ac:dyDescent="0.2">
      <c r="A44" s="216"/>
    </row>
  </sheetData>
  <pageMargins left="0.31496062992125984" right="0.31496062992125984" top="0.55118110236220474" bottom="0.35433070866141736" header="0.31496062992125984" footer="0.31496062992125984"/>
  <pageSetup paperSize="9" scale="80" orientation="landscape" r:id="rId1"/>
  <headerFooter>
    <oddFooter>Strona &amp;P</oddFooter>
  </headerFooter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2"/>
  <sheetViews>
    <sheetView workbookViewId="0">
      <selection activeCell="G2" sqref="G2:G4"/>
    </sheetView>
  </sheetViews>
  <sheetFormatPr defaultColWidth="10.28515625" defaultRowHeight="11.25" x14ac:dyDescent="0.2"/>
  <cols>
    <col min="1" max="1" width="6.42578125" style="218" customWidth="1"/>
    <col min="2" max="2" width="59.5703125" style="218" customWidth="1"/>
    <col min="3" max="3" width="12.140625" style="218" customWidth="1"/>
    <col min="4" max="4" width="11" style="218" customWidth="1"/>
    <col min="5" max="6" width="9.7109375" style="218" customWidth="1"/>
    <col min="7" max="7" width="10.7109375" style="218" customWidth="1"/>
    <col min="8" max="9" width="11.28515625" style="218" customWidth="1"/>
    <col min="10" max="10" width="17" style="218" customWidth="1"/>
    <col min="11" max="11" width="16.28515625" style="218" customWidth="1"/>
    <col min="12" max="256" width="10.28515625" style="218"/>
    <col min="257" max="257" width="6.42578125" style="218" customWidth="1"/>
    <col min="258" max="258" width="58.28515625" style="218" customWidth="1"/>
    <col min="259" max="259" width="10.28515625" style="218"/>
    <col min="260" max="260" width="11" style="218" customWidth="1"/>
    <col min="261" max="262" width="9.7109375" style="218" customWidth="1"/>
    <col min="263" max="263" width="10.7109375" style="218" customWidth="1"/>
    <col min="264" max="265" width="11.28515625" style="218" customWidth="1"/>
    <col min="266" max="266" width="17" style="218" customWidth="1"/>
    <col min="267" max="267" width="16.28515625" style="218" customWidth="1"/>
    <col min="268" max="512" width="10.28515625" style="218"/>
    <col min="513" max="513" width="6.42578125" style="218" customWidth="1"/>
    <col min="514" max="514" width="58.28515625" style="218" customWidth="1"/>
    <col min="515" max="515" width="10.28515625" style="218"/>
    <col min="516" max="516" width="11" style="218" customWidth="1"/>
    <col min="517" max="518" width="9.7109375" style="218" customWidth="1"/>
    <col min="519" max="519" width="10.7109375" style="218" customWidth="1"/>
    <col min="520" max="521" width="11.28515625" style="218" customWidth="1"/>
    <col min="522" max="522" width="17" style="218" customWidth="1"/>
    <col min="523" max="523" width="16.28515625" style="218" customWidth="1"/>
    <col min="524" max="768" width="10.28515625" style="218"/>
    <col min="769" max="769" width="6.42578125" style="218" customWidth="1"/>
    <col min="770" max="770" width="58.28515625" style="218" customWidth="1"/>
    <col min="771" max="771" width="10.28515625" style="218"/>
    <col min="772" max="772" width="11" style="218" customWidth="1"/>
    <col min="773" max="774" width="9.7109375" style="218" customWidth="1"/>
    <col min="775" max="775" width="10.7109375" style="218" customWidth="1"/>
    <col min="776" max="777" width="11.28515625" style="218" customWidth="1"/>
    <col min="778" max="778" width="17" style="218" customWidth="1"/>
    <col min="779" max="779" width="16.28515625" style="218" customWidth="1"/>
    <col min="780" max="1024" width="10.28515625" style="218"/>
    <col min="1025" max="1025" width="6.42578125" style="218" customWidth="1"/>
    <col min="1026" max="1026" width="58.28515625" style="218" customWidth="1"/>
    <col min="1027" max="1027" width="10.28515625" style="218"/>
    <col min="1028" max="1028" width="11" style="218" customWidth="1"/>
    <col min="1029" max="1030" width="9.7109375" style="218" customWidth="1"/>
    <col min="1031" max="1031" width="10.7109375" style="218" customWidth="1"/>
    <col min="1032" max="1033" width="11.28515625" style="218" customWidth="1"/>
    <col min="1034" max="1034" width="17" style="218" customWidth="1"/>
    <col min="1035" max="1035" width="16.28515625" style="218" customWidth="1"/>
    <col min="1036" max="1280" width="10.28515625" style="218"/>
    <col min="1281" max="1281" width="6.42578125" style="218" customWidth="1"/>
    <col min="1282" max="1282" width="58.28515625" style="218" customWidth="1"/>
    <col min="1283" max="1283" width="10.28515625" style="218"/>
    <col min="1284" max="1284" width="11" style="218" customWidth="1"/>
    <col min="1285" max="1286" width="9.7109375" style="218" customWidth="1"/>
    <col min="1287" max="1287" width="10.7109375" style="218" customWidth="1"/>
    <col min="1288" max="1289" width="11.28515625" style="218" customWidth="1"/>
    <col min="1290" max="1290" width="17" style="218" customWidth="1"/>
    <col min="1291" max="1291" width="16.28515625" style="218" customWidth="1"/>
    <col min="1292" max="1536" width="10.28515625" style="218"/>
    <col min="1537" max="1537" width="6.42578125" style="218" customWidth="1"/>
    <col min="1538" max="1538" width="58.28515625" style="218" customWidth="1"/>
    <col min="1539" max="1539" width="10.28515625" style="218"/>
    <col min="1540" max="1540" width="11" style="218" customWidth="1"/>
    <col min="1541" max="1542" width="9.7109375" style="218" customWidth="1"/>
    <col min="1543" max="1543" width="10.7109375" style="218" customWidth="1"/>
    <col min="1544" max="1545" width="11.28515625" style="218" customWidth="1"/>
    <col min="1546" max="1546" width="17" style="218" customWidth="1"/>
    <col min="1547" max="1547" width="16.28515625" style="218" customWidth="1"/>
    <col min="1548" max="1792" width="10.28515625" style="218"/>
    <col min="1793" max="1793" width="6.42578125" style="218" customWidth="1"/>
    <col min="1794" max="1794" width="58.28515625" style="218" customWidth="1"/>
    <col min="1795" max="1795" width="10.28515625" style="218"/>
    <col min="1796" max="1796" width="11" style="218" customWidth="1"/>
    <col min="1797" max="1798" width="9.7109375" style="218" customWidth="1"/>
    <col min="1799" max="1799" width="10.7109375" style="218" customWidth="1"/>
    <col min="1800" max="1801" width="11.28515625" style="218" customWidth="1"/>
    <col min="1802" max="1802" width="17" style="218" customWidth="1"/>
    <col min="1803" max="1803" width="16.28515625" style="218" customWidth="1"/>
    <col min="1804" max="2048" width="10.28515625" style="218"/>
    <col min="2049" max="2049" width="6.42578125" style="218" customWidth="1"/>
    <col min="2050" max="2050" width="58.28515625" style="218" customWidth="1"/>
    <col min="2051" max="2051" width="10.28515625" style="218"/>
    <col min="2052" max="2052" width="11" style="218" customWidth="1"/>
    <col min="2053" max="2054" width="9.7109375" style="218" customWidth="1"/>
    <col min="2055" max="2055" width="10.7109375" style="218" customWidth="1"/>
    <col min="2056" max="2057" width="11.28515625" style="218" customWidth="1"/>
    <col min="2058" max="2058" width="17" style="218" customWidth="1"/>
    <col min="2059" max="2059" width="16.28515625" style="218" customWidth="1"/>
    <col min="2060" max="2304" width="10.28515625" style="218"/>
    <col min="2305" max="2305" width="6.42578125" style="218" customWidth="1"/>
    <col min="2306" max="2306" width="58.28515625" style="218" customWidth="1"/>
    <col min="2307" max="2307" width="10.28515625" style="218"/>
    <col min="2308" max="2308" width="11" style="218" customWidth="1"/>
    <col min="2309" max="2310" width="9.7109375" style="218" customWidth="1"/>
    <col min="2311" max="2311" width="10.7109375" style="218" customWidth="1"/>
    <col min="2312" max="2313" width="11.28515625" style="218" customWidth="1"/>
    <col min="2314" max="2314" width="17" style="218" customWidth="1"/>
    <col min="2315" max="2315" width="16.28515625" style="218" customWidth="1"/>
    <col min="2316" max="2560" width="10.28515625" style="218"/>
    <col min="2561" max="2561" width="6.42578125" style="218" customWidth="1"/>
    <col min="2562" max="2562" width="58.28515625" style="218" customWidth="1"/>
    <col min="2563" max="2563" width="10.28515625" style="218"/>
    <col min="2564" max="2564" width="11" style="218" customWidth="1"/>
    <col min="2565" max="2566" width="9.7109375" style="218" customWidth="1"/>
    <col min="2567" max="2567" width="10.7109375" style="218" customWidth="1"/>
    <col min="2568" max="2569" width="11.28515625" style="218" customWidth="1"/>
    <col min="2570" max="2570" width="17" style="218" customWidth="1"/>
    <col min="2571" max="2571" width="16.28515625" style="218" customWidth="1"/>
    <col min="2572" max="2816" width="10.28515625" style="218"/>
    <col min="2817" max="2817" width="6.42578125" style="218" customWidth="1"/>
    <col min="2818" max="2818" width="58.28515625" style="218" customWidth="1"/>
    <col min="2819" max="2819" width="10.28515625" style="218"/>
    <col min="2820" max="2820" width="11" style="218" customWidth="1"/>
    <col min="2821" max="2822" width="9.7109375" style="218" customWidth="1"/>
    <col min="2823" max="2823" width="10.7109375" style="218" customWidth="1"/>
    <col min="2824" max="2825" width="11.28515625" style="218" customWidth="1"/>
    <col min="2826" max="2826" width="17" style="218" customWidth="1"/>
    <col min="2827" max="2827" width="16.28515625" style="218" customWidth="1"/>
    <col min="2828" max="3072" width="10.28515625" style="218"/>
    <col min="3073" max="3073" width="6.42578125" style="218" customWidth="1"/>
    <col min="3074" max="3074" width="58.28515625" style="218" customWidth="1"/>
    <col min="3075" max="3075" width="10.28515625" style="218"/>
    <col min="3076" max="3076" width="11" style="218" customWidth="1"/>
    <col min="3077" max="3078" width="9.7109375" style="218" customWidth="1"/>
    <col min="3079" max="3079" width="10.7109375" style="218" customWidth="1"/>
    <col min="3080" max="3081" width="11.28515625" style="218" customWidth="1"/>
    <col min="3082" max="3082" width="17" style="218" customWidth="1"/>
    <col min="3083" max="3083" width="16.28515625" style="218" customWidth="1"/>
    <col min="3084" max="3328" width="10.28515625" style="218"/>
    <col min="3329" max="3329" width="6.42578125" style="218" customWidth="1"/>
    <col min="3330" max="3330" width="58.28515625" style="218" customWidth="1"/>
    <col min="3331" max="3331" width="10.28515625" style="218"/>
    <col min="3332" max="3332" width="11" style="218" customWidth="1"/>
    <col min="3333" max="3334" width="9.7109375" style="218" customWidth="1"/>
    <col min="3335" max="3335" width="10.7109375" style="218" customWidth="1"/>
    <col min="3336" max="3337" width="11.28515625" style="218" customWidth="1"/>
    <col min="3338" max="3338" width="17" style="218" customWidth="1"/>
    <col min="3339" max="3339" width="16.28515625" style="218" customWidth="1"/>
    <col min="3340" max="3584" width="10.28515625" style="218"/>
    <col min="3585" max="3585" width="6.42578125" style="218" customWidth="1"/>
    <col min="3586" max="3586" width="58.28515625" style="218" customWidth="1"/>
    <col min="3587" max="3587" width="10.28515625" style="218"/>
    <col min="3588" max="3588" width="11" style="218" customWidth="1"/>
    <col min="3589" max="3590" width="9.7109375" style="218" customWidth="1"/>
    <col min="3591" max="3591" width="10.7109375" style="218" customWidth="1"/>
    <col min="3592" max="3593" width="11.28515625" style="218" customWidth="1"/>
    <col min="3594" max="3594" width="17" style="218" customWidth="1"/>
    <col min="3595" max="3595" width="16.28515625" style="218" customWidth="1"/>
    <col min="3596" max="3840" width="10.28515625" style="218"/>
    <col min="3841" max="3841" width="6.42578125" style="218" customWidth="1"/>
    <col min="3842" max="3842" width="58.28515625" style="218" customWidth="1"/>
    <col min="3843" max="3843" width="10.28515625" style="218"/>
    <col min="3844" max="3844" width="11" style="218" customWidth="1"/>
    <col min="3845" max="3846" width="9.7109375" style="218" customWidth="1"/>
    <col min="3847" max="3847" width="10.7109375" style="218" customWidth="1"/>
    <col min="3848" max="3849" width="11.28515625" style="218" customWidth="1"/>
    <col min="3850" max="3850" width="17" style="218" customWidth="1"/>
    <col min="3851" max="3851" width="16.28515625" style="218" customWidth="1"/>
    <col min="3852" max="4096" width="10.28515625" style="218"/>
    <col min="4097" max="4097" width="6.42578125" style="218" customWidth="1"/>
    <col min="4098" max="4098" width="58.28515625" style="218" customWidth="1"/>
    <col min="4099" max="4099" width="10.28515625" style="218"/>
    <col min="4100" max="4100" width="11" style="218" customWidth="1"/>
    <col min="4101" max="4102" width="9.7109375" style="218" customWidth="1"/>
    <col min="4103" max="4103" width="10.7109375" style="218" customWidth="1"/>
    <col min="4104" max="4105" width="11.28515625" style="218" customWidth="1"/>
    <col min="4106" max="4106" width="17" style="218" customWidth="1"/>
    <col min="4107" max="4107" width="16.28515625" style="218" customWidth="1"/>
    <col min="4108" max="4352" width="10.28515625" style="218"/>
    <col min="4353" max="4353" width="6.42578125" style="218" customWidth="1"/>
    <col min="4354" max="4354" width="58.28515625" style="218" customWidth="1"/>
    <col min="4355" max="4355" width="10.28515625" style="218"/>
    <col min="4356" max="4356" width="11" style="218" customWidth="1"/>
    <col min="4357" max="4358" width="9.7109375" style="218" customWidth="1"/>
    <col min="4359" max="4359" width="10.7109375" style="218" customWidth="1"/>
    <col min="4360" max="4361" width="11.28515625" style="218" customWidth="1"/>
    <col min="4362" max="4362" width="17" style="218" customWidth="1"/>
    <col min="4363" max="4363" width="16.28515625" style="218" customWidth="1"/>
    <col min="4364" max="4608" width="10.28515625" style="218"/>
    <col min="4609" max="4609" width="6.42578125" style="218" customWidth="1"/>
    <col min="4610" max="4610" width="58.28515625" style="218" customWidth="1"/>
    <col min="4611" max="4611" width="10.28515625" style="218"/>
    <col min="4612" max="4612" width="11" style="218" customWidth="1"/>
    <col min="4613" max="4614" width="9.7109375" style="218" customWidth="1"/>
    <col min="4615" max="4615" width="10.7109375" style="218" customWidth="1"/>
    <col min="4616" max="4617" width="11.28515625" style="218" customWidth="1"/>
    <col min="4618" max="4618" width="17" style="218" customWidth="1"/>
    <col min="4619" max="4619" width="16.28515625" style="218" customWidth="1"/>
    <col min="4620" max="4864" width="10.28515625" style="218"/>
    <col min="4865" max="4865" width="6.42578125" style="218" customWidth="1"/>
    <col min="4866" max="4866" width="58.28515625" style="218" customWidth="1"/>
    <col min="4867" max="4867" width="10.28515625" style="218"/>
    <col min="4868" max="4868" width="11" style="218" customWidth="1"/>
    <col min="4869" max="4870" width="9.7109375" style="218" customWidth="1"/>
    <col min="4871" max="4871" width="10.7109375" style="218" customWidth="1"/>
    <col min="4872" max="4873" width="11.28515625" style="218" customWidth="1"/>
    <col min="4874" max="4874" width="17" style="218" customWidth="1"/>
    <col min="4875" max="4875" width="16.28515625" style="218" customWidth="1"/>
    <col min="4876" max="5120" width="10.28515625" style="218"/>
    <col min="5121" max="5121" width="6.42578125" style="218" customWidth="1"/>
    <col min="5122" max="5122" width="58.28515625" style="218" customWidth="1"/>
    <col min="5123" max="5123" width="10.28515625" style="218"/>
    <col min="5124" max="5124" width="11" style="218" customWidth="1"/>
    <col min="5125" max="5126" width="9.7109375" style="218" customWidth="1"/>
    <col min="5127" max="5127" width="10.7109375" style="218" customWidth="1"/>
    <col min="5128" max="5129" width="11.28515625" style="218" customWidth="1"/>
    <col min="5130" max="5130" width="17" style="218" customWidth="1"/>
    <col min="5131" max="5131" width="16.28515625" style="218" customWidth="1"/>
    <col min="5132" max="5376" width="10.28515625" style="218"/>
    <col min="5377" max="5377" width="6.42578125" style="218" customWidth="1"/>
    <col min="5378" max="5378" width="58.28515625" style="218" customWidth="1"/>
    <col min="5379" max="5379" width="10.28515625" style="218"/>
    <col min="5380" max="5380" width="11" style="218" customWidth="1"/>
    <col min="5381" max="5382" width="9.7109375" style="218" customWidth="1"/>
    <col min="5383" max="5383" width="10.7109375" style="218" customWidth="1"/>
    <col min="5384" max="5385" width="11.28515625" style="218" customWidth="1"/>
    <col min="5386" max="5386" width="17" style="218" customWidth="1"/>
    <col min="5387" max="5387" width="16.28515625" style="218" customWidth="1"/>
    <col min="5388" max="5632" width="10.28515625" style="218"/>
    <col min="5633" max="5633" width="6.42578125" style="218" customWidth="1"/>
    <col min="5634" max="5634" width="58.28515625" style="218" customWidth="1"/>
    <col min="5635" max="5635" width="10.28515625" style="218"/>
    <col min="5636" max="5636" width="11" style="218" customWidth="1"/>
    <col min="5637" max="5638" width="9.7109375" style="218" customWidth="1"/>
    <col min="5639" max="5639" width="10.7109375" style="218" customWidth="1"/>
    <col min="5640" max="5641" width="11.28515625" style="218" customWidth="1"/>
    <col min="5642" max="5642" width="17" style="218" customWidth="1"/>
    <col min="5643" max="5643" width="16.28515625" style="218" customWidth="1"/>
    <col min="5644" max="5888" width="10.28515625" style="218"/>
    <col min="5889" max="5889" width="6.42578125" style="218" customWidth="1"/>
    <col min="5890" max="5890" width="58.28515625" style="218" customWidth="1"/>
    <col min="5891" max="5891" width="10.28515625" style="218"/>
    <col min="5892" max="5892" width="11" style="218" customWidth="1"/>
    <col min="5893" max="5894" width="9.7109375" style="218" customWidth="1"/>
    <col min="5895" max="5895" width="10.7109375" style="218" customWidth="1"/>
    <col min="5896" max="5897" width="11.28515625" style="218" customWidth="1"/>
    <col min="5898" max="5898" width="17" style="218" customWidth="1"/>
    <col min="5899" max="5899" width="16.28515625" style="218" customWidth="1"/>
    <col min="5900" max="6144" width="10.28515625" style="218"/>
    <col min="6145" max="6145" width="6.42578125" style="218" customWidth="1"/>
    <col min="6146" max="6146" width="58.28515625" style="218" customWidth="1"/>
    <col min="6147" max="6147" width="10.28515625" style="218"/>
    <col min="6148" max="6148" width="11" style="218" customWidth="1"/>
    <col min="6149" max="6150" width="9.7109375" style="218" customWidth="1"/>
    <col min="6151" max="6151" width="10.7109375" style="218" customWidth="1"/>
    <col min="6152" max="6153" width="11.28515625" style="218" customWidth="1"/>
    <col min="6154" max="6154" width="17" style="218" customWidth="1"/>
    <col min="6155" max="6155" width="16.28515625" style="218" customWidth="1"/>
    <col min="6156" max="6400" width="10.28515625" style="218"/>
    <col min="6401" max="6401" width="6.42578125" style="218" customWidth="1"/>
    <col min="6402" max="6402" width="58.28515625" style="218" customWidth="1"/>
    <col min="6403" max="6403" width="10.28515625" style="218"/>
    <col min="6404" max="6404" width="11" style="218" customWidth="1"/>
    <col min="6405" max="6406" width="9.7109375" style="218" customWidth="1"/>
    <col min="6407" max="6407" width="10.7109375" style="218" customWidth="1"/>
    <col min="6408" max="6409" width="11.28515625" style="218" customWidth="1"/>
    <col min="6410" max="6410" width="17" style="218" customWidth="1"/>
    <col min="6411" max="6411" width="16.28515625" style="218" customWidth="1"/>
    <col min="6412" max="6656" width="10.28515625" style="218"/>
    <col min="6657" max="6657" width="6.42578125" style="218" customWidth="1"/>
    <col min="6658" max="6658" width="58.28515625" style="218" customWidth="1"/>
    <col min="6659" max="6659" width="10.28515625" style="218"/>
    <col min="6660" max="6660" width="11" style="218" customWidth="1"/>
    <col min="6661" max="6662" width="9.7109375" style="218" customWidth="1"/>
    <col min="6663" max="6663" width="10.7109375" style="218" customWidth="1"/>
    <col min="6664" max="6665" width="11.28515625" style="218" customWidth="1"/>
    <col min="6666" max="6666" width="17" style="218" customWidth="1"/>
    <col min="6667" max="6667" width="16.28515625" style="218" customWidth="1"/>
    <col min="6668" max="6912" width="10.28515625" style="218"/>
    <col min="6913" max="6913" width="6.42578125" style="218" customWidth="1"/>
    <col min="6914" max="6914" width="58.28515625" style="218" customWidth="1"/>
    <col min="6915" max="6915" width="10.28515625" style="218"/>
    <col min="6916" max="6916" width="11" style="218" customWidth="1"/>
    <col min="6917" max="6918" width="9.7109375" style="218" customWidth="1"/>
    <col min="6919" max="6919" width="10.7109375" style="218" customWidth="1"/>
    <col min="6920" max="6921" width="11.28515625" style="218" customWidth="1"/>
    <col min="6922" max="6922" width="17" style="218" customWidth="1"/>
    <col min="6923" max="6923" width="16.28515625" style="218" customWidth="1"/>
    <col min="6924" max="7168" width="10.28515625" style="218"/>
    <col min="7169" max="7169" width="6.42578125" style="218" customWidth="1"/>
    <col min="7170" max="7170" width="58.28515625" style="218" customWidth="1"/>
    <col min="7171" max="7171" width="10.28515625" style="218"/>
    <col min="7172" max="7172" width="11" style="218" customWidth="1"/>
    <col min="7173" max="7174" width="9.7109375" style="218" customWidth="1"/>
    <col min="7175" max="7175" width="10.7109375" style="218" customWidth="1"/>
    <col min="7176" max="7177" width="11.28515625" style="218" customWidth="1"/>
    <col min="7178" max="7178" width="17" style="218" customWidth="1"/>
    <col min="7179" max="7179" width="16.28515625" style="218" customWidth="1"/>
    <col min="7180" max="7424" width="10.28515625" style="218"/>
    <col min="7425" max="7425" width="6.42578125" style="218" customWidth="1"/>
    <col min="7426" max="7426" width="58.28515625" style="218" customWidth="1"/>
    <col min="7427" max="7427" width="10.28515625" style="218"/>
    <col min="7428" max="7428" width="11" style="218" customWidth="1"/>
    <col min="7429" max="7430" width="9.7109375" style="218" customWidth="1"/>
    <col min="7431" max="7431" width="10.7109375" style="218" customWidth="1"/>
    <col min="7432" max="7433" width="11.28515625" style="218" customWidth="1"/>
    <col min="7434" max="7434" width="17" style="218" customWidth="1"/>
    <col min="7435" max="7435" width="16.28515625" style="218" customWidth="1"/>
    <col min="7436" max="7680" width="10.28515625" style="218"/>
    <col min="7681" max="7681" width="6.42578125" style="218" customWidth="1"/>
    <col min="7682" max="7682" width="58.28515625" style="218" customWidth="1"/>
    <col min="7683" max="7683" width="10.28515625" style="218"/>
    <col min="7684" max="7684" width="11" style="218" customWidth="1"/>
    <col min="7685" max="7686" width="9.7109375" style="218" customWidth="1"/>
    <col min="7687" max="7687" width="10.7109375" style="218" customWidth="1"/>
    <col min="7688" max="7689" width="11.28515625" style="218" customWidth="1"/>
    <col min="7690" max="7690" width="17" style="218" customWidth="1"/>
    <col min="7691" max="7691" width="16.28515625" style="218" customWidth="1"/>
    <col min="7692" max="7936" width="10.28515625" style="218"/>
    <col min="7937" max="7937" width="6.42578125" style="218" customWidth="1"/>
    <col min="7938" max="7938" width="58.28515625" style="218" customWidth="1"/>
    <col min="7939" max="7939" width="10.28515625" style="218"/>
    <col min="7940" max="7940" width="11" style="218" customWidth="1"/>
    <col min="7941" max="7942" width="9.7109375" style="218" customWidth="1"/>
    <col min="7943" max="7943" width="10.7109375" style="218" customWidth="1"/>
    <col min="7944" max="7945" width="11.28515625" style="218" customWidth="1"/>
    <col min="7946" max="7946" width="17" style="218" customWidth="1"/>
    <col min="7947" max="7947" width="16.28515625" style="218" customWidth="1"/>
    <col min="7948" max="8192" width="10.28515625" style="218"/>
    <col min="8193" max="8193" width="6.42578125" style="218" customWidth="1"/>
    <col min="8194" max="8194" width="58.28515625" style="218" customWidth="1"/>
    <col min="8195" max="8195" width="10.28515625" style="218"/>
    <col min="8196" max="8196" width="11" style="218" customWidth="1"/>
    <col min="8197" max="8198" width="9.7109375" style="218" customWidth="1"/>
    <col min="8199" max="8199" width="10.7109375" style="218" customWidth="1"/>
    <col min="8200" max="8201" width="11.28515625" style="218" customWidth="1"/>
    <col min="8202" max="8202" width="17" style="218" customWidth="1"/>
    <col min="8203" max="8203" width="16.28515625" style="218" customWidth="1"/>
    <col min="8204" max="8448" width="10.28515625" style="218"/>
    <col min="8449" max="8449" width="6.42578125" style="218" customWidth="1"/>
    <col min="8450" max="8450" width="58.28515625" style="218" customWidth="1"/>
    <col min="8451" max="8451" width="10.28515625" style="218"/>
    <col min="8452" max="8452" width="11" style="218" customWidth="1"/>
    <col min="8453" max="8454" width="9.7109375" style="218" customWidth="1"/>
    <col min="8455" max="8455" width="10.7109375" style="218" customWidth="1"/>
    <col min="8456" max="8457" width="11.28515625" style="218" customWidth="1"/>
    <col min="8458" max="8458" width="17" style="218" customWidth="1"/>
    <col min="8459" max="8459" width="16.28515625" style="218" customWidth="1"/>
    <col min="8460" max="8704" width="10.28515625" style="218"/>
    <col min="8705" max="8705" width="6.42578125" style="218" customWidth="1"/>
    <col min="8706" max="8706" width="58.28515625" style="218" customWidth="1"/>
    <col min="8707" max="8707" width="10.28515625" style="218"/>
    <col min="8708" max="8708" width="11" style="218" customWidth="1"/>
    <col min="8709" max="8710" width="9.7109375" style="218" customWidth="1"/>
    <col min="8711" max="8711" width="10.7109375" style="218" customWidth="1"/>
    <col min="8712" max="8713" width="11.28515625" style="218" customWidth="1"/>
    <col min="8714" max="8714" width="17" style="218" customWidth="1"/>
    <col min="8715" max="8715" width="16.28515625" style="218" customWidth="1"/>
    <col min="8716" max="8960" width="10.28515625" style="218"/>
    <col min="8961" max="8961" width="6.42578125" style="218" customWidth="1"/>
    <col min="8962" max="8962" width="58.28515625" style="218" customWidth="1"/>
    <col min="8963" max="8963" width="10.28515625" style="218"/>
    <col min="8964" max="8964" width="11" style="218" customWidth="1"/>
    <col min="8965" max="8966" width="9.7109375" style="218" customWidth="1"/>
    <col min="8967" max="8967" width="10.7109375" style="218" customWidth="1"/>
    <col min="8968" max="8969" width="11.28515625" style="218" customWidth="1"/>
    <col min="8970" max="8970" width="17" style="218" customWidth="1"/>
    <col min="8971" max="8971" width="16.28515625" style="218" customWidth="1"/>
    <col min="8972" max="9216" width="10.28515625" style="218"/>
    <col min="9217" max="9217" width="6.42578125" style="218" customWidth="1"/>
    <col min="9218" max="9218" width="58.28515625" style="218" customWidth="1"/>
    <col min="9219" max="9219" width="10.28515625" style="218"/>
    <col min="9220" max="9220" width="11" style="218" customWidth="1"/>
    <col min="9221" max="9222" width="9.7109375" style="218" customWidth="1"/>
    <col min="9223" max="9223" width="10.7109375" style="218" customWidth="1"/>
    <col min="9224" max="9225" width="11.28515625" style="218" customWidth="1"/>
    <col min="9226" max="9226" width="17" style="218" customWidth="1"/>
    <col min="9227" max="9227" width="16.28515625" style="218" customWidth="1"/>
    <col min="9228" max="9472" width="10.28515625" style="218"/>
    <col min="9473" max="9473" width="6.42578125" style="218" customWidth="1"/>
    <col min="9474" max="9474" width="58.28515625" style="218" customWidth="1"/>
    <col min="9475" max="9475" width="10.28515625" style="218"/>
    <col min="9476" max="9476" width="11" style="218" customWidth="1"/>
    <col min="9477" max="9478" width="9.7109375" style="218" customWidth="1"/>
    <col min="9479" max="9479" width="10.7109375" style="218" customWidth="1"/>
    <col min="9480" max="9481" width="11.28515625" style="218" customWidth="1"/>
    <col min="9482" max="9482" width="17" style="218" customWidth="1"/>
    <col min="9483" max="9483" width="16.28515625" style="218" customWidth="1"/>
    <col min="9484" max="9728" width="10.28515625" style="218"/>
    <col min="9729" max="9729" width="6.42578125" style="218" customWidth="1"/>
    <col min="9730" max="9730" width="58.28515625" style="218" customWidth="1"/>
    <col min="9731" max="9731" width="10.28515625" style="218"/>
    <col min="9732" max="9732" width="11" style="218" customWidth="1"/>
    <col min="9733" max="9734" width="9.7109375" style="218" customWidth="1"/>
    <col min="9735" max="9735" width="10.7109375" style="218" customWidth="1"/>
    <col min="9736" max="9737" width="11.28515625" style="218" customWidth="1"/>
    <col min="9738" max="9738" width="17" style="218" customWidth="1"/>
    <col min="9739" max="9739" width="16.28515625" style="218" customWidth="1"/>
    <col min="9740" max="9984" width="10.28515625" style="218"/>
    <col min="9985" max="9985" width="6.42578125" style="218" customWidth="1"/>
    <col min="9986" max="9986" width="58.28515625" style="218" customWidth="1"/>
    <col min="9987" max="9987" width="10.28515625" style="218"/>
    <col min="9988" max="9988" width="11" style="218" customWidth="1"/>
    <col min="9989" max="9990" width="9.7109375" style="218" customWidth="1"/>
    <col min="9991" max="9991" width="10.7109375" style="218" customWidth="1"/>
    <col min="9992" max="9993" width="11.28515625" style="218" customWidth="1"/>
    <col min="9994" max="9994" width="17" style="218" customWidth="1"/>
    <col min="9995" max="9995" width="16.28515625" style="218" customWidth="1"/>
    <col min="9996" max="10240" width="10.28515625" style="218"/>
    <col min="10241" max="10241" width="6.42578125" style="218" customWidth="1"/>
    <col min="10242" max="10242" width="58.28515625" style="218" customWidth="1"/>
    <col min="10243" max="10243" width="10.28515625" style="218"/>
    <col min="10244" max="10244" width="11" style="218" customWidth="1"/>
    <col min="10245" max="10246" width="9.7109375" style="218" customWidth="1"/>
    <col min="10247" max="10247" width="10.7109375" style="218" customWidth="1"/>
    <col min="10248" max="10249" width="11.28515625" style="218" customWidth="1"/>
    <col min="10250" max="10250" width="17" style="218" customWidth="1"/>
    <col min="10251" max="10251" width="16.28515625" style="218" customWidth="1"/>
    <col min="10252" max="10496" width="10.28515625" style="218"/>
    <col min="10497" max="10497" width="6.42578125" style="218" customWidth="1"/>
    <col min="10498" max="10498" width="58.28515625" style="218" customWidth="1"/>
    <col min="10499" max="10499" width="10.28515625" style="218"/>
    <col min="10500" max="10500" width="11" style="218" customWidth="1"/>
    <col min="10501" max="10502" width="9.7109375" style="218" customWidth="1"/>
    <col min="10503" max="10503" width="10.7109375" style="218" customWidth="1"/>
    <col min="10504" max="10505" width="11.28515625" style="218" customWidth="1"/>
    <col min="10506" max="10506" width="17" style="218" customWidth="1"/>
    <col min="10507" max="10507" width="16.28515625" style="218" customWidth="1"/>
    <col min="10508" max="10752" width="10.28515625" style="218"/>
    <col min="10753" max="10753" width="6.42578125" style="218" customWidth="1"/>
    <col min="10754" max="10754" width="58.28515625" style="218" customWidth="1"/>
    <col min="10755" max="10755" width="10.28515625" style="218"/>
    <col min="10756" max="10756" width="11" style="218" customWidth="1"/>
    <col min="10757" max="10758" width="9.7109375" style="218" customWidth="1"/>
    <col min="10759" max="10759" width="10.7109375" style="218" customWidth="1"/>
    <col min="10760" max="10761" width="11.28515625" style="218" customWidth="1"/>
    <col min="10762" max="10762" width="17" style="218" customWidth="1"/>
    <col min="10763" max="10763" width="16.28515625" style="218" customWidth="1"/>
    <col min="10764" max="11008" width="10.28515625" style="218"/>
    <col min="11009" max="11009" width="6.42578125" style="218" customWidth="1"/>
    <col min="11010" max="11010" width="58.28515625" style="218" customWidth="1"/>
    <col min="11011" max="11011" width="10.28515625" style="218"/>
    <col min="11012" max="11012" width="11" style="218" customWidth="1"/>
    <col min="11013" max="11014" width="9.7109375" style="218" customWidth="1"/>
    <col min="11015" max="11015" width="10.7109375" style="218" customWidth="1"/>
    <col min="11016" max="11017" width="11.28515625" style="218" customWidth="1"/>
    <col min="11018" max="11018" width="17" style="218" customWidth="1"/>
    <col min="11019" max="11019" width="16.28515625" style="218" customWidth="1"/>
    <col min="11020" max="11264" width="10.28515625" style="218"/>
    <col min="11265" max="11265" width="6.42578125" style="218" customWidth="1"/>
    <col min="11266" max="11266" width="58.28515625" style="218" customWidth="1"/>
    <col min="11267" max="11267" width="10.28515625" style="218"/>
    <col min="11268" max="11268" width="11" style="218" customWidth="1"/>
    <col min="11269" max="11270" width="9.7109375" style="218" customWidth="1"/>
    <col min="11271" max="11271" width="10.7109375" style="218" customWidth="1"/>
    <col min="11272" max="11273" width="11.28515625" style="218" customWidth="1"/>
    <col min="11274" max="11274" width="17" style="218" customWidth="1"/>
    <col min="11275" max="11275" width="16.28515625" style="218" customWidth="1"/>
    <col min="11276" max="11520" width="10.28515625" style="218"/>
    <col min="11521" max="11521" width="6.42578125" style="218" customWidth="1"/>
    <col min="11522" max="11522" width="58.28515625" style="218" customWidth="1"/>
    <col min="11523" max="11523" width="10.28515625" style="218"/>
    <col min="11524" max="11524" width="11" style="218" customWidth="1"/>
    <col min="11525" max="11526" width="9.7109375" style="218" customWidth="1"/>
    <col min="11527" max="11527" width="10.7109375" style="218" customWidth="1"/>
    <col min="11528" max="11529" width="11.28515625" style="218" customWidth="1"/>
    <col min="11530" max="11530" width="17" style="218" customWidth="1"/>
    <col min="11531" max="11531" width="16.28515625" style="218" customWidth="1"/>
    <col min="11532" max="11776" width="10.28515625" style="218"/>
    <col min="11777" max="11777" width="6.42578125" style="218" customWidth="1"/>
    <col min="11778" max="11778" width="58.28515625" style="218" customWidth="1"/>
    <col min="11779" max="11779" width="10.28515625" style="218"/>
    <col min="11780" max="11780" width="11" style="218" customWidth="1"/>
    <col min="11781" max="11782" width="9.7109375" style="218" customWidth="1"/>
    <col min="11783" max="11783" width="10.7109375" style="218" customWidth="1"/>
    <col min="11784" max="11785" width="11.28515625" style="218" customWidth="1"/>
    <col min="11786" max="11786" width="17" style="218" customWidth="1"/>
    <col min="11787" max="11787" width="16.28515625" style="218" customWidth="1"/>
    <col min="11788" max="12032" width="10.28515625" style="218"/>
    <col min="12033" max="12033" width="6.42578125" style="218" customWidth="1"/>
    <col min="12034" max="12034" width="58.28515625" style="218" customWidth="1"/>
    <col min="12035" max="12035" width="10.28515625" style="218"/>
    <col min="12036" max="12036" width="11" style="218" customWidth="1"/>
    <col min="12037" max="12038" width="9.7109375" style="218" customWidth="1"/>
    <col min="12039" max="12039" width="10.7109375" style="218" customWidth="1"/>
    <col min="12040" max="12041" width="11.28515625" style="218" customWidth="1"/>
    <col min="12042" max="12042" width="17" style="218" customWidth="1"/>
    <col min="12043" max="12043" width="16.28515625" style="218" customWidth="1"/>
    <col min="12044" max="12288" width="10.28515625" style="218"/>
    <col min="12289" max="12289" width="6.42578125" style="218" customWidth="1"/>
    <col min="12290" max="12290" width="58.28515625" style="218" customWidth="1"/>
    <col min="12291" max="12291" width="10.28515625" style="218"/>
    <col min="12292" max="12292" width="11" style="218" customWidth="1"/>
    <col min="12293" max="12294" width="9.7109375" style="218" customWidth="1"/>
    <col min="12295" max="12295" width="10.7109375" style="218" customWidth="1"/>
    <col min="12296" max="12297" width="11.28515625" style="218" customWidth="1"/>
    <col min="12298" max="12298" width="17" style="218" customWidth="1"/>
    <col min="12299" max="12299" width="16.28515625" style="218" customWidth="1"/>
    <col min="12300" max="12544" width="10.28515625" style="218"/>
    <col min="12545" max="12545" width="6.42578125" style="218" customWidth="1"/>
    <col min="12546" max="12546" width="58.28515625" style="218" customWidth="1"/>
    <col min="12547" max="12547" width="10.28515625" style="218"/>
    <col min="12548" max="12548" width="11" style="218" customWidth="1"/>
    <col min="12549" max="12550" width="9.7109375" style="218" customWidth="1"/>
    <col min="12551" max="12551" width="10.7109375" style="218" customWidth="1"/>
    <col min="12552" max="12553" width="11.28515625" style="218" customWidth="1"/>
    <col min="12554" max="12554" width="17" style="218" customWidth="1"/>
    <col min="12555" max="12555" width="16.28515625" style="218" customWidth="1"/>
    <col min="12556" max="12800" width="10.28515625" style="218"/>
    <col min="12801" max="12801" width="6.42578125" style="218" customWidth="1"/>
    <col min="12802" max="12802" width="58.28515625" style="218" customWidth="1"/>
    <col min="12803" max="12803" width="10.28515625" style="218"/>
    <col min="12804" max="12804" width="11" style="218" customWidth="1"/>
    <col min="12805" max="12806" width="9.7109375" style="218" customWidth="1"/>
    <col min="12807" max="12807" width="10.7109375" style="218" customWidth="1"/>
    <col min="12808" max="12809" width="11.28515625" style="218" customWidth="1"/>
    <col min="12810" max="12810" width="17" style="218" customWidth="1"/>
    <col min="12811" max="12811" width="16.28515625" style="218" customWidth="1"/>
    <col min="12812" max="13056" width="10.28515625" style="218"/>
    <col min="13057" max="13057" width="6.42578125" style="218" customWidth="1"/>
    <col min="13058" max="13058" width="58.28515625" style="218" customWidth="1"/>
    <col min="13059" max="13059" width="10.28515625" style="218"/>
    <col min="13060" max="13060" width="11" style="218" customWidth="1"/>
    <col min="13061" max="13062" width="9.7109375" style="218" customWidth="1"/>
    <col min="13063" max="13063" width="10.7109375" style="218" customWidth="1"/>
    <col min="13064" max="13065" width="11.28515625" style="218" customWidth="1"/>
    <col min="13066" max="13066" width="17" style="218" customWidth="1"/>
    <col min="13067" max="13067" width="16.28515625" style="218" customWidth="1"/>
    <col min="13068" max="13312" width="10.28515625" style="218"/>
    <col min="13313" max="13313" width="6.42578125" style="218" customWidth="1"/>
    <col min="13314" max="13314" width="58.28515625" style="218" customWidth="1"/>
    <col min="13315" max="13315" width="10.28515625" style="218"/>
    <col min="13316" max="13316" width="11" style="218" customWidth="1"/>
    <col min="13317" max="13318" width="9.7109375" style="218" customWidth="1"/>
    <col min="13319" max="13319" width="10.7109375" style="218" customWidth="1"/>
    <col min="13320" max="13321" width="11.28515625" style="218" customWidth="1"/>
    <col min="13322" max="13322" width="17" style="218" customWidth="1"/>
    <col min="13323" max="13323" width="16.28515625" style="218" customWidth="1"/>
    <col min="13324" max="13568" width="10.28515625" style="218"/>
    <col min="13569" max="13569" width="6.42578125" style="218" customWidth="1"/>
    <col min="13570" max="13570" width="58.28515625" style="218" customWidth="1"/>
    <col min="13571" max="13571" width="10.28515625" style="218"/>
    <col min="13572" max="13572" width="11" style="218" customWidth="1"/>
    <col min="13573" max="13574" width="9.7109375" style="218" customWidth="1"/>
    <col min="13575" max="13575" width="10.7109375" style="218" customWidth="1"/>
    <col min="13576" max="13577" width="11.28515625" style="218" customWidth="1"/>
    <col min="13578" max="13578" width="17" style="218" customWidth="1"/>
    <col min="13579" max="13579" width="16.28515625" style="218" customWidth="1"/>
    <col min="13580" max="13824" width="10.28515625" style="218"/>
    <col min="13825" max="13825" width="6.42578125" style="218" customWidth="1"/>
    <col min="13826" max="13826" width="58.28515625" style="218" customWidth="1"/>
    <col min="13827" max="13827" width="10.28515625" style="218"/>
    <col min="13828" max="13828" width="11" style="218" customWidth="1"/>
    <col min="13829" max="13830" width="9.7109375" style="218" customWidth="1"/>
    <col min="13831" max="13831" width="10.7109375" style="218" customWidth="1"/>
    <col min="13832" max="13833" width="11.28515625" style="218" customWidth="1"/>
    <col min="13834" max="13834" width="17" style="218" customWidth="1"/>
    <col min="13835" max="13835" width="16.28515625" style="218" customWidth="1"/>
    <col min="13836" max="14080" width="10.28515625" style="218"/>
    <col min="14081" max="14081" width="6.42578125" style="218" customWidth="1"/>
    <col min="14082" max="14082" width="58.28515625" style="218" customWidth="1"/>
    <col min="14083" max="14083" width="10.28515625" style="218"/>
    <col min="14084" max="14084" width="11" style="218" customWidth="1"/>
    <col min="14085" max="14086" width="9.7109375" style="218" customWidth="1"/>
    <col min="14087" max="14087" width="10.7109375" style="218" customWidth="1"/>
    <col min="14088" max="14089" width="11.28515625" style="218" customWidth="1"/>
    <col min="14090" max="14090" width="17" style="218" customWidth="1"/>
    <col min="14091" max="14091" width="16.28515625" style="218" customWidth="1"/>
    <col min="14092" max="14336" width="10.28515625" style="218"/>
    <col min="14337" max="14337" width="6.42578125" style="218" customWidth="1"/>
    <col min="14338" max="14338" width="58.28515625" style="218" customWidth="1"/>
    <col min="14339" max="14339" width="10.28515625" style="218"/>
    <col min="14340" max="14340" width="11" style="218" customWidth="1"/>
    <col min="14341" max="14342" width="9.7109375" style="218" customWidth="1"/>
    <col min="14343" max="14343" width="10.7109375" style="218" customWidth="1"/>
    <col min="14344" max="14345" width="11.28515625" style="218" customWidth="1"/>
    <col min="14346" max="14346" width="17" style="218" customWidth="1"/>
    <col min="14347" max="14347" width="16.28515625" style="218" customWidth="1"/>
    <col min="14348" max="14592" width="10.28515625" style="218"/>
    <col min="14593" max="14593" width="6.42578125" style="218" customWidth="1"/>
    <col min="14594" max="14594" width="58.28515625" style="218" customWidth="1"/>
    <col min="14595" max="14595" width="10.28515625" style="218"/>
    <col min="14596" max="14596" width="11" style="218" customWidth="1"/>
    <col min="14597" max="14598" width="9.7109375" style="218" customWidth="1"/>
    <col min="14599" max="14599" width="10.7109375" style="218" customWidth="1"/>
    <col min="14600" max="14601" width="11.28515625" style="218" customWidth="1"/>
    <col min="14602" max="14602" width="17" style="218" customWidth="1"/>
    <col min="14603" max="14603" width="16.28515625" style="218" customWidth="1"/>
    <col min="14604" max="14848" width="10.28515625" style="218"/>
    <col min="14849" max="14849" width="6.42578125" style="218" customWidth="1"/>
    <col min="14850" max="14850" width="58.28515625" style="218" customWidth="1"/>
    <col min="14851" max="14851" width="10.28515625" style="218"/>
    <col min="14852" max="14852" width="11" style="218" customWidth="1"/>
    <col min="14853" max="14854" width="9.7109375" style="218" customWidth="1"/>
    <col min="14855" max="14855" width="10.7109375" style="218" customWidth="1"/>
    <col min="14856" max="14857" width="11.28515625" style="218" customWidth="1"/>
    <col min="14858" max="14858" width="17" style="218" customWidth="1"/>
    <col min="14859" max="14859" width="16.28515625" style="218" customWidth="1"/>
    <col min="14860" max="15104" width="10.28515625" style="218"/>
    <col min="15105" max="15105" width="6.42578125" style="218" customWidth="1"/>
    <col min="15106" max="15106" width="58.28515625" style="218" customWidth="1"/>
    <col min="15107" max="15107" width="10.28515625" style="218"/>
    <col min="15108" max="15108" width="11" style="218" customWidth="1"/>
    <col min="15109" max="15110" width="9.7109375" style="218" customWidth="1"/>
    <col min="15111" max="15111" width="10.7109375" style="218" customWidth="1"/>
    <col min="15112" max="15113" width="11.28515625" style="218" customWidth="1"/>
    <col min="15114" max="15114" width="17" style="218" customWidth="1"/>
    <col min="15115" max="15115" width="16.28515625" style="218" customWidth="1"/>
    <col min="15116" max="15360" width="10.28515625" style="218"/>
    <col min="15361" max="15361" width="6.42578125" style="218" customWidth="1"/>
    <col min="15362" max="15362" width="58.28515625" style="218" customWidth="1"/>
    <col min="15363" max="15363" width="10.28515625" style="218"/>
    <col min="15364" max="15364" width="11" style="218" customWidth="1"/>
    <col min="15365" max="15366" width="9.7109375" style="218" customWidth="1"/>
    <col min="15367" max="15367" width="10.7109375" style="218" customWidth="1"/>
    <col min="15368" max="15369" width="11.28515625" style="218" customWidth="1"/>
    <col min="15370" max="15370" width="17" style="218" customWidth="1"/>
    <col min="15371" max="15371" width="16.28515625" style="218" customWidth="1"/>
    <col min="15372" max="15616" width="10.28515625" style="218"/>
    <col min="15617" max="15617" width="6.42578125" style="218" customWidth="1"/>
    <col min="15618" max="15618" width="58.28515625" style="218" customWidth="1"/>
    <col min="15619" max="15619" width="10.28515625" style="218"/>
    <col min="15620" max="15620" width="11" style="218" customWidth="1"/>
    <col min="15621" max="15622" width="9.7109375" style="218" customWidth="1"/>
    <col min="15623" max="15623" width="10.7109375" style="218" customWidth="1"/>
    <col min="15624" max="15625" width="11.28515625" style="218" customWidth="1"/>
    <col min="15626" max="15626" width="17" style="218" customWidth="1"/>
    <col min="15627" max="15627" width="16.28515625" style="218" customWidth="1"/>
    <col min="15628" max="15872" width="10.28515625" style="218"/>
    <col min="15873" max="15873" width="6.42578125" style="218" customWidth="1"/>
    <col min="15874" max="15874" width="58.28515625" style="218" customWidth="1"/>
    <col min="15875" max="15875" width="10.28515625" style="218"/>
    <col min="15876" max="15876" width="11" style="218" customWidth="1"/>
    <col min="15877" max="15878" width="9.7109375" style="218" customWidth="1"/>
    <col min="15879" max="15879" width="10.7109375" style="218" customWidth="1"/>
    <col min="15880" max="15881" width="11.28515625" style="218" customWidth="1"/>
    <col min="15882" max="15882" width="17" style="218" customWidth="1"/>
    <col min="15883" max="15883" width="16.28515625" style="218" customWidth="1"/>
    <col min="15884" max="16128" width="10.28515625" style="218"/>
    <col min="16129" max="16129" width="6.42578125" style="218" customWidth="1"/>
    <col min="16130" max="16130" width="58.28515625" style="218" customWidth="1"/>
    <col min="16131" max="16131" width="10.28515625" style="218"/>
    <col min="16132" max="16132" width="11" style="218" customWidth="1"/>
    <col min="16133" max="16134" width="9.7109375" style="218" customWidth="1"/>
    <col min="16135" max="16135" width="10.7109375" style="218" customWidth="1"/>
    <col min="16136" max="16137" width="11.28515625" style="218" customWidth="1"/>
    <col min="16138" max="16138" width="17" style="218" customWidth="1"/>
    <col min="16139" max="16139" width="16.28515625" style="218" customWidth="1"/>
    <col min="16140" max="16384" width="10.28515625" style="218"/>
  </cols>
  <sheetData>
    <row r="1" spans="1:9" ht="14.25" x14ac:dyDescent="0.2">
      <c r="A1" s="217"/>
      <c r="C1" s="2"/>
      <c r="D1" s="2"/>
      <c r="E1" s="2"/>
      <c r="F1" s="2"/>
      <c r="G1" s="2" t="s">
        <v>165</v>
      </c>
      <c r="H1" s="2"/>
    </row>
    <row r="2" spans="1:9" x14ac:dyDescent="0.2">
      <c r="C2" s="2"/>
      <c r="D2" s="2"/>
      <c r="E2" s="2"/>
      <c r="F2" s="2"/>
      <c r="G2" s="4" t="s">
        <v>376</v>
      </c>
      <c r="H2" s="2"/>
    </row>
    <row r="3" spans="1:9" x14ac:dyDescent="0.2">
      <c r="C3" s="2"/>
      <c r="D3" s="2"/>
      <c r="E3" s="2"/>
      <c r="F3" s="2"/>
      <c r="G3" s="4" t="s">
        <v>68</v>
      </c>
      <c r="H3" s="2"/>
    </row>
    <row r="4" spans="1:9" x14ac:dyDescent="0.2">
      <c r="B4" s="2"/>
      <c r="C4" s="4"/>
      <c r="D4" s="2"/>
      <c r="E4" s="4"/>
      <c r="F4" s="2"/>
      <c r="G4" s="4" t="s">
        <v>377</v>
      </c>
      <c r="H4" s="2"/>
    </row>
    <row r="5" spans="1:9" x14ac:dyDescent="0.2">
      <c r="B5" s="2"/>
      <c r="C5" s="4"/>
      <c r="D5" s="2"/>
      <c r="E5" s="4"/>
      <c r="F5" s="2"/>
      <c r="G5" s="4"/>
      <c r="H5" s="2"/>
    </row>
    <row r="6" spans="1:9" x14ac:dyDescent="0.2">
      <c r="B6" s="2"/>
      <c r="C6" s="4"/>
      <c r="D6" s="2"/>
      <c r="E6" s="4"/>
      <c r="F6" s="2"/>
      <c r="G6" s="2"/>
      <c r="H6" s="2"/>
    </row>
    <row r="7" spans="1:9" ht="12.75" x14ac:dyDescent="0.2">
      <c r="A7" s="219" t="s">
        <v>166</v>
      </c>
      <c r="B7" s="219"/>
      <c r="C7" s="219"/>
      <c r="D7" s="219"/>
      <c r="E7" s="219"/>
      <c r="F7" s="219"/>
      <c r="G7" s="219"/>
      <c r="H7" s="219"/>
      <c r="I7" s="219"/>
    </row>
    <row r="8" spans="1:9" ht="12.75" x14ac:dyDescent="0.2">
      <c r="A8" s="220"/>
      <c r="B8" s="220"/>
      <c r="C8" s="220"/>
      <c r="D8" s="220"/>
      <c r="E8" s="220"/>
      <c r="F8" s="220"/>
      <c r="G8" s="220"/>
      <c r="H8" s="220"/>
      <c r="I8" s="220"/>
    </row>
    <row r="9" spans="1:9" ht="12.75" x14ac:dyDescent="0.2">
      <c r="A9" s="220"/>
      <c r="B9" s="220"/>
      <c r="C9" s="220"/>
      <c r="D9" s="220"/>
      <c r="E9" s="220"/>
      <c r="F9" s="220"/>
      <c r="G9" s="220"/>
      <c r="H9" s="220"/>
      <c r="I9" s="220"/>
    </row>
    <row r="10" spans="1:9" x14ac:dyDescent="0.2">
      <c r="I10" s="218" t="s">
        <v>1</v>
      </c>
    </row>
    <row r="11" spans="1:9" ht="11.25" customHeight="1" x14ac:dyDescent="0.2">
      <c r="A11" s="221"/>
      <c r="B11" s="221"/>
      <c r="C11" s="222" t="s">
        <v>167</v>
      </c>
      <c r="D11" s="223" t="s">
        <v>168</v>
      </c>
      <c r="E11" s="224" t="s">
        <v>169</v>
      </c>
      <c r="F11" s="225"/>
      <c r="G11" s="224"/>
      <c r="H11" s="226" t="s">
        <v>17</v>
      </c>
      <c r="I11" s="227"/>
    </row>
    <row r="12" spans="1:9" ht="11.25" customHeight="1" x14ac:dyDescent="0.2">
      <c r="A12" s="228"/>
      <c r="B12" s="228"/>
      <c r="C12" s="229"/>
      <c r="D12" s="230" t="s">
        <v>170</v>
      </c>
      <c r="E12" s="231"/>
      <c r="F12" s="231"/>
      <c r="G12" s="224"/>
      <c r="H12" s="232" t="s">
        <v>171</v>
      </c>
      <c r="I12" s="225"/>
    </row>
    <row r="13" spans="1:9" ht="11.25" customHeight="1" x14ac:dyDescent="0.2">
      <c r="A13" s="228"/>
      <c r="B13" s="228"/>
      <c r="C13" s="229" t="s">
        <v>172</v>
      </c>
      <c r="D13" s="230" t="s">
        <v>173</v>
      </c>
      <c r="E13" s="229" t="s">
        <v>174</v>
      </c>
      <c r="F13" s="229" t="s">
        <v>174</v>
      </c>
      <c r="G13" s="233"/>
      <c r="H13" s="233"/>
      <c r="I13" s="233"/>
    </row>
    <row r="14" spans="1:9" ht="11.25" customHeight="1" x14ac:dyDescent="0.2">
      <c r="A14" s="228" t="s">
        <v>175</v>
      </c>
      <c r="B14" s="228" t="s">
        <v>176</v>
      </c>
      <c r="C14" s="229" t="s">
        <v>177</v>
      </c>
      <c r="D14" s="230" t="s">
        <v>178</v>
      </c>
      <c r="E14" s="229" t="s">
        <v>179</v>
      </c>
      <c r="F14" s="229" t="s">
        <v>180</v>
      </c>
      <c r="G14" s="229" t="s">
        <v>181</v>
      </c>
      <c r="H14" s="234" t="s">
        <v>182</v>
      </c>
      <c r="I14" s="234" t="s">
        <v>182</v>
      </c>
    </row>
    <row r="15" spans="1:9" ht="11.25" customHeight="1" x14ac:dyDescent="0.2">
      <c r="A15" s="228"/>
      <c r="B15" s="228"/>
      <c r="C15" s="229" t="s">
        <v>183</v>
      </c>
      <c r="D15" s="230" t="s">
        <v>184</v>
      </c>
      <c r="E15" s="229" t="s">
        <v>185</v>
      </c>
      <c r="F15" s="229" t="s">
        <v>186</v>
      </c>
      <c r="G15" s="229" t="s">
        <v>187</v>
      </c>
      <c r="H15" s="234" t="s">
        <v>188</v>
      </c>
      <c r="I15" s="234" t="s">
        <v>189</v>
      </c>
    </row>
    <row r="16" spans="1:9" ht="11.25" customHeight="1" x14ac:dyDescent="0.2">
      <c r="A16" s="228"/>
      <c r="B16" s="228"/>
      <c r="C16" s="229"/>
      <c r="D16" s="230" t="s">
        <v>190</v>
      </c>
      <c r="E16" s="233"/>
      <c r="F16" s="229"/>
      <c r="G16" s="233"/>
      <c r="H16" s="234" t="s">
        <v>191</v>
      </c>
      <c r="I16" s="235"/>
    </row>
    <row r="17" spans="1:12" ht="12.75" customHeight="1" x14ac:dyDescent="0.2">
      <c r="A17" s="236"/>
      <c r="B17" s="236"/>
      <c r="C17" s="237"/>
      <c r="D17" s="238" t="s">
        <v>192</v>
      </c>
      <c r="E17" s="237"/>
      <c r="F17" s="237"/>
      <c r="G17" s="237"/>
      <c r="H17" s="239"/>
      <c r="I17" s="239"/>
    </row>
    <row r="18" spans="1:12" x14ac:dyDescent="0.2">
      <c r="A18" s="240">
        <v>1</v>
      </c>
      <c r="B18" s="241">
        <v>2</v>
      </c>
      <c r="C18" s="240">
        <v>3</v>
      </c>
      <c r="D18" s="240">
        <v>4</v>
      </c>
      <c r="E18" s="240">
        <v>5</v>
      </c>
      <c r="F18" s="240">
        <v>6</v>
      </c>
      <c r="G18" s="240">
        <v>7</v>
      </c>
      <c r="H18" s="240">
        <v>8</v>
      </c>
      <c r="I18" s="240">
        <v>9</v>
      </c>
    </row>
    <row r="19" spans="1:12" s="246" customFormat="1" ht="12.75" x14ac:dyDescent="0.2">
      <c r="A19" s="242"/>
      <c r="B19" s="243" t="s">
        <v>193</v>
      </c>
      <c r="C19" s="226"/>
      <c r="D19" s="244">
        <f>SUM(D20:D21)</f>
        <v>117503039</v>
      </c>
      <c r="E19" s="244">
        <f t="shared" ref="E19:I19" si="0">SUM(E20:E21)</f>
        <v>41268674</v>
      </c>
      <c r="F19" s="244">
        <f t="shared" si="0"/>
        <v>76234365</v>
      </c>
      <c r="G19" s="244">
        <f>SUM(G20:G21)</f>
        <v>30178340</v>
      </c>
      <c r="H19" s="244">
        <f t="shared" si="0"/>
        <v>10964383</v>
      </c>
      <c r="I19" s="244">
        <f t="shared" si="0"/>
        <v>19213957</v>
      </c>
      <c r="J19" s="245"/>
      <c r="K19" s="245"/>
    </row>
    <row r="20" spans="1:12" s="246" customFormat="1" ht="12.75" x14ac:dyDescent="0.2">
      <c r="A20" s="247"/>
      <c r="B20" s="248" t="s">
        <v>194</v>
      </c>
      <c r="C20" s="249"/>
      <c r="D20" s="250">
        <v>28744008</v>
      </c>
      <c r="E20" s="250">
        <v>3387218</v>
      </c>
      <c r="F20" s="250">
        <v>25356790</v>
      </c>
      <c r="G20" s="250">
        <v>11659878</v>
      </c>
      <c r="H20" s="250">
        <v>1297713</v>
      </c>
      <c r="I20" s="250">
        <v>10362165</v>
      </c>
      <c r="J20" s="245"/>
      <c r="K20" s="251"/>
      <c r="L20" s="251"/>
    </row>
    <row r="21" spans="1:12" s="246" customFormat="1" ht="12.75" x14ac:dyDescent="0.2">
      <c r="A21" s="247"/>
      <c r="B21" s="252" t="s">
        <v>195</v>
      </c>
      <c r="C21" s="253"/>
      <c r="D21" s="254">
        <v>88759031</v>
      </c>
      <c r="E21" s="254">
        <v>37881456</v>
      </c>
      <c r="F21" s="254">
        <v>50877575</v>
      </c>
      <c r="G21" s="254">
        <v>18518462</v>
      </c>
      <c r="H21" s="254">
        <v>9666670</v>
      </c>
      <c r="I21" s="254">
        <v>8851792</v>
      </c>
      <c r="J21" s="245"/>
      <c r="K21" s="251"/>
    </row>
    <row r="22" spans="1:12" ht="24" customHeight="1" thickBot="1" x14ac:dyDescent="0.25">
      <c r="A22" s="255" t="s">
        <v>196</v>
      </c>
      <c r="B22" s="256" t="s">
        <v>197</v>
      </c>
      <c r="C22" s="257"/>
      <c r="D22" s="258">
        <v>15984000</v>
      </c>
      <c r="E22" s="258">
        <v>7992000</v>
      </c>
      <c r="F22" s="258">
        <v>7992000</v>
      </c>
      <c r="G22" s="258">
        <v>4586000</v>
      </c>
      <c r="H22" s="258">
        <v>2294800</v>
      </c>
      <c r="I22" s="259">
        <v>2291200</v>
      </c>
      <c r="J22" s="260"/>
    </row>
    <row r="23" spans="1:12" ht="27" customHeight="1" x14ac:dyDescent="0.25">
      <c r="A23" s="261" t="s">
        <v>198</v>
      </c>
      <c r="B23" s="262" t="s">
        <v>199</v>
      </c>
      <c r="C23" s="263"/>
      <c r="D23" s="264"/>
      <c r="E23" s="264"/>
      <c r="F23" s="264"/>
      <c r="G23" s="264"/>
      <c r="H23" s="264"/>
      <c r="I23" s="265"/>
    </row>
    <row r="24" spans="1:12" ht="15" x14ac:dyDescent="0.25">
      <c r="A24" s="266"/>
      <c r="B24" s="267" t="s">
        <v>169</v>
      </c>
      <c r="C24" s="263"/>
      <c r="D24" s="264"/>
      <c r="E24" s="264"/>
      <c r="F24" s="264"/>
      <c r="G24" s="264"/>
      <c r="H24" s="264"/>
      <c r="I24" s="265"/>
    </row>
    <row r="25" spans="1:12" x14ac:dyDescent="0.2">
      <c r="A25" s="268"/>
      <c r="B25" s="269" t="s">
        <v>200</v>
      </c>
      <c r="C25" s="270" t="s">
        <v>201</v>
      </c>
      <c r="D25" s="271">
        <f>SUM(E25,F25)</f>
        <v>15984000</v>
      </c>
      <c r="E25" s="272">
        <v>7992000</v>
      </c>
      <c r="F25" s="272">
        <v>7992000</v>
      </c>
      <c r="G25" s="272">
        <f>SUM(H25,I25)</f>
        <v>4586000</v>
      </c>
      <c r="H25" s="272">
        <v>2294800</v>
      </c>
      <c r="I25" s="272">
        <v>2291200</v>
      </c>
    </row>
    <row r="26" spans="1:12" ht="15" customHeight="1" x14ac:dyDescent="0.2">
      <c r="A26" s="273"/>
      <c r="B26" s="274" t="s">
        <v>202</v>
      </c>
      <c r="C26" s="275" t="s">
        <v>203</v>
      </c>
      <c r="D26" s="276"/>
      <c r="E26" s="276"/>
      <c r="F26" s="276"/>
      <c r="G26" s="276">
        <f>SUM(H26,I26)</f>
        <v>6000</v>
      </c>
      <c r="H26" s="276">
        <v>1200</v>
      </c>
      <c r="I26" s="276">
        <v>4800</v>
      </c>
    </row>
    <row r="27" spans="1:12" ht="24" customHeight="1" thickBot="1" x14ac:dyDescent="0.25">
      <c r="A27" s="255" t="s">
        <v>204</v>
      </c>
      <c r="B27" s="277" t="s">
        <v>205</v>
      </c>
      <c r="C27" s="257"/>
      <c r="D27" s="258">
        <v>101122583</v>
      </c>
      <c r="E27" s="258">
        <v>33249734</v>
      </c>
      <c r="F27" s="258">
        <v>67872849</v>
      </c>
      <c r="G27" s="258">
        <v>25412229</v>
      </c>
      <c r="H27" s="258">
        <v>8659585</v>
      </c>
      <c r="I27" s="259">
        <v>16752644</v>
      </c>
      <c r="J27" s="260"/>
    </row>
    <row r="28" spans="1:12" ht="18.75" customHeight="1" x14ac:dyDescent="0.2">
      <c r="A28" s="278" t="s">
        <v>206</v>
      </c>
      <c r="B28" s="279" t="s">
        <v>207</v>
      </c>
      <c r="C28" s="280"/>
      <c r="D28" s="281"/>
      <c r="E28" s="281"/>
      <c r="F28" s="281"/>
      <c r="G28" s="281"/>
      <c r="H28" s="281"/>
      <c r="I28" s="282"/>
    </row>
    <row r="29" spans="1:12" ht="11.25" customHeight="1" x14ac:dyDescent="0.25">
      <c r="A29" s="266"/>
      <c r="B29" s="267" t="s">
        <v>169</v>
      </c>
      <c r="C29" s="263"/>
      <c r="D29" s="264"/>
      <c r="E29" s="264"/>
      <c r="F29" s="264"/>
      <c r="G29" s="264"/>
      <c r="H29" s="264"/>
      <c r="I29" s="265"/>
    </row>
    <row r="30" spans="1:12" ht="22.5" x14ac:dyDescent="0.2">
      <c r="A30" s="268"/>
      <c r="B30" s="283" t="s">
        <v>208</v>
      </c>
      <c r="C30" s="270" t="s">
        <v>209</v>
      </c>
      <c r="D30" s="272">
        <f>SUM(E30,F30)</f>
        <v>719840</v>
      </c>
      <c r="E30" s="272">
        <v>107976</v>
      </c>
      <c r="F30" s="272">
        <v>611864</v>
      </c>
      <c r="G30" s="272"/>
      <c r="H30" s="272"/>
      <c r="I30" s="272"/>
    </row>
    <row r="31" spans="1:12" x14ac:dyDescent="0.2">
      <c r="A31" s="273"/>
      <c r="B31" s="274" t="s">
        <v>202</v>
      </c>
      <c r="C31" s="275" t="s">
        <v>210</v>
      </c>
      <c r="D31" s="276"/>
      <c r="E31" s="276"/>
      <c r="F31" s="276"/>
      <c r="G31" s="276">
        <f>SUM(H31,I31)</f>
        <v>303164</v>
      </c>
      <c r="H31" s="276">
        <v>49407</v>
      </c>
      <c r="I31" s="276">
        <v>253757</v>
      </c>
    </row>
    <row r="32" spans="1:12" ht="34.5" customHeight="1" x14ac:dyDescent="0.2">
      <c r="A32" s="278" t="s">
        <v>211</v>
      </c>
      <c r="B32" s="284" t="s">
        <v>212</v>
      </c>
      <c r="C32" s="280"/>
      <c r="D32" s="281"/>
      <c r="E32" s="281"/>
      <c r="F32" s="281"/>
      <c r="G32" s="281"/>
      <c r="H32" s="281"/>
      <c r="I32" s="282"/>
    </row>
    <row r="33" spans="1:9" ht="11.1" customHeight="1" x14ac:dyDescent="0.25">
      <c r="A33" s="266"/>
      <c r="B33" s="267" t="s">
        <v>169</v>
      </c>
      <c r="C33" s="263"/>
      <c r="D33" s="264"/>
      <c r="E33" s="264"/>
      <c r="F33" s="264"/>
      <c r="G33" s="264"/>
      <c r="H33" s="264"/>
      <c r="I33" s="265"/>
    </row>
    <row r="34" spans="1:9" ht="11.1" customHeight="1" x14ac:dyDescent="0.2">
      <c r="A34" s="268"/>
      <c r="B34" s="269" t="s">
        <v>200</v>
      </c>
      <c r="C34" s="270" t="s">
        <v>213</v>
      </c>
      <c r="D34" s="271">
        <f>SUM(E34:F34)</f>
        <v>11846792</v>
      </c>
      <c r="E34" s="272">
        <v>3198634</v>
      </c>
      <c r="F34" s="272">
        <v>8648158</v>
      </c>
      <c r="G34" s="285">
        <f>SUM(H34,I34)</f>
        <v>1996000</v>
      </c>
      <c r="H34" s="285">
        <v>1499200</v>
      </c>
      <c r="I34" s="286">
        <v>496800</v>
      </c>
    </row>
    <row r="35" spans="1:9" ht="11.25" customHeight="1" x14ac:dyDescent="0.2">
      <c r="A35" s="273"/>
      <c r="B35" s="274" t="s">
        <v>202</v>
      </c>
      <c r="C35" s="275" t="s">
        <v>214</v>
      </c>
      <c r="D35" s="276"/>
      <c r="E35" s="276"/>
      <c r="F35" s="276"/>
      <c r="G35" s="276">
        <f>SUM(H35,I35)</f>
        <v>4000</v>
      </c>
      <c r="H35" s="276">
        <v>800</v>
      </c>
      <c r="I35" s="287">
        <v>3200</v>
      </c>
    </row>
    <row r="36" spans="1:9" ht="25.5" customHeight="1" x14ac:dyDescent="0.2">
      <c r="A36" s="288" t="s">
        <v>215</v>
      </c>
      <c r="B36" s="289" t="s">
        <v>216</v>
      </c>
      <c r="C36" s="290"/>
      <c r="D36" s="291"/>
      <c r="E36" s="291"/>
      <c r="F36" s="291"/>
      <c r="G36" s="291"/>
      <c r="H36" s="291"/>
      <c r="I36" s="292"/>
    </row>
    <row r="37" spans="1:9" ht="11.1" customHeight="1" x14ac:dyDescent="0.25">
      <c r="A37" s="266"/>
      <c r="B37" s="267" t="s">
        <v>169</v>
      </c>
      <c r="C37" s="263"/>
      <c r="D37" s="264"/>
      <c r="E37" s="264"/>
      <c r="F37" s="264"/>
      <c r="G37" s="264"/>
      <c r="H37" s="264"/>
      <c r="I37" s="265"/>
    </row>
    <row r="38" spans="1:9" ht="11.1" customHeight="1" x14ac:dyDescent="0.2">
      <c r="A38" s="268"/>
      <c r="B38" s="269" t="s">
        <v>200</v>
      </c>
      <c r="C38" s="270" t="s">
        <v>217</v>
      </c>
      <c r="D38" s="272">
        <f>SUM(E38:F38)</f>
        <v>1168729</v>
      </c>
      <c r="E38" s="272"/>
      <c r="F38" s="272">
        <v>1168729</v>
      </c>
      <c r="G38" s="272"/>
      <c r="H38" s="272"/>
      <c r="I38" s="293"/>
    </row>
    <row r="39" spans="1:9" ht="12" customHeight="1" x14ac:dyDescent="0.2">
      <c r="A39" s="273"/>
      <c r="B39" s="274" t="s">
        <v>202</v>
      </c>
      <c r="C39" s="275" t="s">
        <v>218</v>
      </c>
      <c r="D39" s="276"/>
      <c r="E39" s="276"/>
      <c r="F39" s="276"/>
      <c r="G39" s="276">
        <f>SUM(H39,I39)</f>
        <v>580039</v>
      </c>
      <c r="H39" s="276"/>
      <c r="I39" s="287">
        <v>580039</v>
      </c>
    </row>
    <row r="40" spans="1:9" ht="25.5" customHeight="1" x14ac:dyDescent="0.2">
      <c r="A40" s="278" t="s">
        <v>219</v>
      </c>
      <c r="B40" s="284" t="s">
        <v>220</v>
      </c>
      <c r="C40" s="280"/>
      <c r="D40" s="281"/>
      <c r="E40" s="281"/>
      <c r="F40" s="281"/>
      <c r="G40" s="281"/>
      <c r="H40" s="281"/>
      <c r="I40" s="282"/>
    </row>
    <row r="41" spans="1:9" ht="11.1" customHeight="1" x14ac:dyDescent="0.25">
      <c r="A41" s="266"/>
      <c r="B41" s="267" t="s">
        <v>169</v>
      </c>
      <c r="C41" s="263"/>
      <c r="D41" s="264"/>
      <c r="E41" s="264"/>
      <c r="F41" s="264"/>
      <c r="G41" s="264"/>
      <c r="H41" s="264"/>
      <c r="I41" s="265"/>
    </row>
    <row r="42" spans="1:9" ht="11.1" customHeight="1" x14ac:dyDescent="0.2">
      <c r="A42" s="268"/>
      <c r="B42" s="269" t="s">
        <v>221</v>
      </c>
      <c r="C42" s="270" t="s">
        <v>217</v>
      </c>
      <c r="D42" s="272">
        <f>SUM(E42:F42)</f>
        <v>50000</v>
      </c>
      <c r="E42" s="272"/>
      <c r="F42" s="272">
        <v>50000</v>
      </c>
      <c r="G42" s="272"/>
      <c r="H42" s="272"/>
      <c r="I42" s="293"/>
    </row>
    <row r="43" spans="1:9" ht="12" customHeight="1" x14ac:dyDescent="0.2">
      <c r="A43" s="273"/>
      <c r="B43" s="274" t="s">
        <v>202</v>
      </c>
      <c r="C43" s="275" t="s">
        <v>218</v>
      </c>
      <c r="D43" s="276"/>
      <c r="E43" s="276"/>
      <c r="F43" s="276"/>
      <c r="G43" s="276">
        <f>SUM(H43,I43)</f>
        <v>19761</v>
      </c>
      <c r="H43" s="276"/>
      <c r="I43" s="287">
        <v>19761</v>
      </c>
    </row>
    <row r="44" spans="1:9" ht="36" customHeight="1" x14ac:dyDescent="0.2">
      <c r="A44" s="278" t="s">
        <v>222</v>
      </c>
      <c r="B44" s="294" t="s">
        <v>223</v>
      </c>
      <c r="C44" s="280"/>
      <c r="D44" s="281"/>
      <c r="E44" s="281"/>
      <c r="F44" s="281"/>
      <c r="G44" s="281"/>
      <c r="H44" s="281"/>
      <c r="I44" s="282"/>
    </row>
    <row r="45" spans="1:9" ht="12" customHeight="1" x14ac:dyDescent="0.25">
      <c r="A45" s="266"/>
      <c r="B45" s="267" t="s">
        <v>169</v>
      </c>
      <c r="C45" s="263"/>
      <c r="D45" s="264"/>
      <c r="E45" s="264"/>
      <c r="F45" s="264"/>
      <c r="G45" s="264"/>
      <c r="H45" s="264"/>
      <c r="I45" s="265"/>
    </row>
    <row r="46" spans="1:9" ht="12" customHeight="1" x14ac:dyDescent="0.2">
      <c r="A46" s="268"/>
      <c r="B46" s="269" t="s">
        <v>224</v>
      </c>
      <c r="C46" s="270" t="s">
        <v>225</v>
      </c>
      <c r="D46" s="272">
        <f>SUM(E46:F46)</f>
        <v>18291300</v>
      </c>
      <c r="E46" s="272">
        <v>9145650</v>
      </c>
      <c r="F46" s="272">
        <v>9145650</v>
      </c>
      <c r="G46" s="272">
        <f>SUM(H46:I46)</f>
        <v>997000</v>
      </c>
      <c r="H46" s="272">
        <v>499400</v>
      </c>
      <c r="I46" s="272">
        <v>497600</v>
      </c>
    </row>
    <row r="47" spans="1:9" ht="13.5" customHeight="1" x14ac:dyDescent="0.2">
      <c r="A47" s="273"/>
      <c r="B47" s="274" t="s">
        <v>202</v>
      </c>
      <c r="C47" s="275" t="s">
        <v>226</v>
      </c>
      <c r="D47" s="276"/>
      <c r="E47" s="276"/>
      <c r="F47" s="276"/>
      <c r="G47" s="276">
        <f>SUM(H47,I47)</f>
        <v>35000</v>
      </c>
      <c r="H47" s="276">
        <v>12401</v>
      </c>
      <c r="I47" s="276">
        <v>22599</v>
      </c>
    </row>
    <row r="48" spans="1:9" x14ac:dyDescent="0.2">
      <c r="A48" s="295"/>
      <c r="D48" s="260"/>
      <c r="E48" s="260"/>
      <c r="F48" s="260"/>
      <c r="G48" s="260"/>
      <c r="H48" s="260"/>
      <c r="I48" s="260"/>
    </row>
    <row r="49" spans="1:9" x14ac:dyDescent="0.2">
      <c r="A49" s="296"/>
      <c r="D49" s="260"/>
      <c r="E49" s="260"/>
      <c r="F49" s="260"/>
      <c r="G49" s="260"/>
      <c r="H49" s="260"/>
      <c r="I49" s="260"/>
    </row>
    <row r="50" spans="1:9" x14ac:dyDescent="0.2">
      <c r="A50" s="296"/>
      <c r="D50" s="260"/>
      <c r="E50" s="260"/>
      <c r="F50" s="260"/>
      <c r="G50" s="260"/>
      <c r="H50" s="260"/>
      <c r="I50" s="260"/>
    </row>
    <row r="51" spans="1:9" x14ac:dyDescent="0.2">
      <c r="A51" s="296"/>
      <c r="D51" s="260"/>
      <c r="E51" s="260"/>
      <c r="F51" s="260"/>
      <c r="G51" s="260"/>
      <c r="H51" s="260"/>
      <c r="I51" s="260"/>
    </row>
    <row r="52" spans="1:9" x14ac:dyDescent="0.2">
      <c r="A52" s="296"/>
      <c r="D52" s="260"/>
      <c r="E52" s="260"/>
      <c r="F52" s="260"/>
      <c r="G52" s="260"/>
      <c r="H52" s="260"/>
      <c r="I52" s="260"/>
    </row>
    <row r="53" spans="1:9" x14ac:dyDescent="0.2">
      <c r="A53" s="296"/>
      <c r="D53" s="260"/>
      <c r="E53" s="260"/>
      <c r="F53" s="260"/>
      <c r="G53" s="260"/>
      <c r="H53" s="260"/>
      <c r="I53" s="260"/>
    </row>
    <row r="54" spans="1:9" x14ac:dyDescent="0.2">
      <c r="A54" s="296"/>
      <c r="D54" s="260"/>
      <c r="E54" s="260"/>
      <c r="F54" s="260"/>
      <c r="G54" s="260"/>
      <c r="H54" s="260"/>
      <c r="I54" s="260"/>
    </row>
    <row r="55" spans="1:9" x14ac:dyDescent="0.2">
      <c r="A55" s="296"/>
      <c r="D55" s="260"/>
      <c r="E55" s="260"/>
      <c r="F55" s="260"/>
      <c r="G55" s="260"/>
      <c r="H55" s="260"/>
      <c r="I55" s="260"/>
    </row>
    <row r="56" spans="1:9" x14ac:dyDescent="0.2">
      <c r="A56" s="296"/>
      <c r="D56" s="260"/>
      <c r="E56" s="260"/>
      <c r="F56" s="260"/>
      <c r="G56" s="260"/>
      <c r="H56" s="260"/>
      <c r="I56" s="260"/>
    </row>
    <row r="57" spans="1:9" x14ac:dyDescent="0.2">
      <c r="A57" s="296"/>
      <c r="D57" s="260"/>
      <c r="E57" s="260"/>
      <c r="F57" s="260"/>
      <c r="G57" s="260"/>
      <c r="H57" s="260"/>
      <c r="I57" s="260"/>
    </row>
    <row r="58" spans="1:9" x14ac:dyDescent="0.2">
      <c r="A58" s="296"/>
      <c r="D58" s="260"/>
      <c r="E58" s="260"/>
      <c r="F58" s="260"/>
      <c r="G58" s="260"/>
      <c r="H58" s="260"/>
      <c r="I58" s="260"/>
    </row>
    <row r="59" spans="1:9" x14ac:dyDescent="0.2">
      <c r="A59" s="296"/>
      <c r="D59" s="260"/>
      <c r="E59" s="260"/>
      <c r="F59" s="260"/>
      <c r="G59" s="260"/>
      <c r="H59" s="260"/>
      <c r="I59" s="260"/>
    </row>
    <row r="60" spans="1:9" x14ac:dyDescent="0.2">
      <c r="A60" s="297"/>
      <c r="D60" s="298"/>
      <c r="E60" s="298"/>
      <c r="F60" s="298"/>
      <c r="G60" s="298"/>
      <c r="H60" s="298"/>
      <c r="I60" s="298"/>
    </row>
    <row r="61" spans="1:9" x14ac:dyDescent="0.2">
      <c r="A61" s="297"/>
    </row>
    <row r="62" spans="1:9" x14ac:dyDescent="0.2">
      <c r="A62" s="297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2"/>
  <sheetViews>
    <sheetView tabSelected="1" zoomScaleNormal="100" workbookViewId="0">
      <selection activeCell="D1" sqref="D1:D4"/>
    </sheetView>
  </sheetViews>
  <sheetFormatPr defaultRowHeight="15" x14ac:dyDescent="0.25"/>
  <cols>
    <col min="1" max="1" width="4" customWidth="1"/>
    <col min="2" max="2" width="6.28515625" customWidth="1"/>
    <col min="3" max="3" width="8.42578125" customWidth="1"/>
    <col min="4" max="4" width="52.42578125" customWidth="1"/>
    <col min="5" max="5" width="18.28515625" customWidth="1"/>
    <col min="256" max="256" width="4" customWidth="1"/>
    <col min="257" max="257" width="6.28515625" customWidth="1"/>
    <col min="258" max="258" width="8.42578125" customWidth="1"/>
    <col min="259" max="259" width="21" customWidth="1"/>
    <col min="260" max="260" width="31.140625" customWidth="1"/>
    <col min="261" max="261" width="19.42578125" customWidth="1"/>
    <col min="512" max="512" width="4" customWidth="1"/>
    <col min="513" max="513" width="6.28515625" customWidth="1"/>
    <col min="514" max="514" width="8.42578125" customWidth="1"/>
    <col min="515" max="515" width="21" customWidth="1"/>
    <col min="516" max="516" width="31.140625" customWidth="1"/>
    <col min="517" max="517" width="19.42578125" customWidth="1"/>
    <col min="768" max="768" width="4" customWidth="1"/>
    <col min="769" max="769" width="6.28515625" customWidth="1"/>
    <col min="770" max="770" width="8.42578125" customWidth="1"/>
    <col min="771" max="771" width="21" customWidth="1"/>
    <col min="772" max="772" width="31.140625" customWidth="1"/>
    <col min="773" max="773" width="19.42578125" customWidth="1"/>
    <col min="1024" max="1024" width="4" customWidth="1"/>
    <col min="1025" max="1025" width="6.28515625" customWidth="1"/>
    <col min="1026" max="1026" width="8.42578125" customWidth="1"/>
    <col min="1027" max="1027" width="21" customWidth="1"/>
    <col min="1028" max="1028" width="31.140625" customWidth="1"/>
    <col min="1029" max="1029" width="19.42578125" customWidth="1"/>
    <col min="1280" max="1280" width="4" customWidth="1"/>
    <col min="1281" max="1281" width="6.28515625" customWidth="1"/>
    <col min="1282" max="1282" width="8.42578125" customWidth="1"/>
    <col min="1283" max="1283" width="21" customWidth="1"/>
    <col min="1284" max="1284" width="31.140625" customWidth="1"/>
    <col min="1285" max="1285" width="19.42578125" customWidth="1"/>
    <col min="1536" max="1536" width="4" customWidth="1"/>
    <col min="1537" max="1537" width="6.28515625" customWidth="1"/>
    <col min="1538" max="1538" width="8.42578125" customWidth="1"/>
    <col min="1539" max="1539" width="21" customWidth="1"/>
    <col min="1540" max="1540" width="31.140625" customWidth="1"/>
    <col min="1541" max="1541" width="19.42578125" customWidth="1"/>
    <col min="1792" max="1792" width="4" customWidth="1"/>
    <col min="1793" max="1793" width="6.28515625" customWidth="1"/>
    <col min="1794" max="1794" width="8.42578125" customWidth="1"/>
    <col min="1795" max="1795" width="21" customWidth="1"/>
    <col min="1796" max="1796" width="31.140625" customWidth="1"/>
    <col min="1797" max="1797" width="19.42578125" customWidth="1"/>
    <col min="2048" max="2048" width="4" customWidth="1"/>
    <col min="2049" max="2049" width="6.28515625" customWidth="1"/>
    <col min="2050" max="2050" width="8.42578125" customWidth="1"/>
    <col min="2051" max="2051" width="21" customWidth="1"/>
    <col min="2052" max="2052" width="31.140625" customWidth="1"/>
    <col min="2053" max="2053" width="19.42578125" customWidth="1"/>
    <col min="2304" max="2304" width="4" customWidth="1"/>
    <col min="2305" max="2305" width="6.28515625" customWidth="1"/>
    <col min="2306" max="2306" width="8.42578125" customWidth="1"/>
    <col min="2307" max="2307" width="21" customWidth="1"/>
    <col min="2308" max="2308" width="31.140625" customWidth="1"/>
    <col min="2309" max="2309" width="19.42578125" customWidth="1"/>
    <col min="2560" max="2560" width="4" customWidth="1"/>
    <col min="2561" max="2561" width="6.28515625" customWidth="1"/>
    <col min="2562" max="2562" width="8.42578125" customWidth="1"/>
    <col min="2563" max="2563" width="21" customWidth="1"/>
    <col min="2564" max="2564" width="31.140625" customWidth="1"/>
    <col min="2565" max="2565" width="19.42578125" customWidth="1"/>
    <col min="2816" max="2816" width="4" customWidth="1"/>
    <col min="2817" max="2817" width="6.28515625" customWidth="1"/>
    <col min="2818" max="2818" width="8.42578125" customWidth="1"/>
    <col min="2819" max="2819" width="21" customWidth="1"/>
    <col min="2820" max="2820" width="31.140625" customWidth="1"/>
    <col min="2821" max="2821" width="19.42578125" customWidth="1"/>
    <col min="3072" max="3072" width="4" customWidth="1"/>
    <col min="3073" max="3073" width="6.28515625" customWidth="1"/>
    <col min="3074" max="3074" width="8.42578125" customWidth="1"/>
    <col min="3075" max="3075" width="21" customWidth="1"/>
    <col min="3076" max="3076" width="31.140625" customWidth="1"/>
    <col min="3077" max="3077" width="19.42578125" customWidth="1"/>
    <col min="3328" max="3328" width="4" customWidth="1"/>
    <col min="3329" max="3329" width="6.28515625" customWidth="1"/>
    <col min="3330" max="3330" width="8.42578125" customWidth="1"/>
    <col min="3331" max="3331" width="21" customWidth="1"/>
    <col min="3332" max="3332" width="31.140625" customWidth="1"/>
    <col min="3333" max="3333" width="19.42578125" customWidth="1"/>
    <col min="3584" max="3584" width="4" customWidth="1"/>
    <col min="3585" max="3585" width="6.28515625" customWidth="1"/>
    <col min="3586" max="3586" width="8.42578125" customWidth="1"/>
    <col min="3587" max="3587" width="21" customWidth="1"/>
    <col min="3588" max="3588" width="31.140625" customWidth="1"/>
    <col min="3589" max="3589" width="19.42578125" customWidth="1"/>
    <col min="3840" max="3840" width="4" customWidth="1"/>
    <col min="3841" max="3841" width="6.28515625" customWidth="1"/>
    <col min="3842" max="3842" width="8.42578125" customWidth="1"/>
    <col min="3843" max="3843" width="21" customWidth="1"/>
    <col min="3844" max="3844" width="31.140625" customWidth="1"/>
    <col min="3845" max="3845" width="19.42578125" customWidth="1"/>
    <col min="4096" max="4096" width="4" customWidth="1"/>
    <col min="4097" max="4097" width="6.28515625" customWidth="1"/>
    <col min="4098" max="4098" width="8.42578125" customWidth="1"/>
    <col min="4099" max="4099" width="21" customWidth="1"/>
    <col min="4100" max="4100" width="31.140625" customWidth="1"/>
    <col min="4101" max="4101" width="19.42578125" customWidth="1"/>
    <col min="4352" max="4352" width="4" customWidth="1"/>
    <col min="4353" max="4353" width="6.28515625" customWidth="1"/>
    <col min="4354" max="4354" width="8.42578125" customWidth="1"/>
    <col min="4355" max="4355" width="21" customWidth="1"/>
    <col min="4356" max="4356" width="31.140625" customWidth="1"/>
    <col min="4357" max="4357" width="19.42578125" customWidth="1"/>
    <col min="4608" max="4608" width="4" customWidth="1"/>
    <col min="4609" max="4609" width="6.28515625" customWidth="1"/>
    <col min="4610" max="4610" width="8.42578125" customWidth="1"/>
    <col min="4611" max="4611" width="21" customWidth="1"/>
    <col min="4612" max="4612" width="31.140625" customWidth="1"/>
    <col min="4613" max="4613" width="19.42578125" customWidth="1"/>
    <col min="4864" max="4864" width="4" customWidth="1"/>
    <col min="4865" max="4865" width="6.28515625" customWidth="1"/>
    <col min="4866" max="4866" width="8.42578125" customWidth="1"/>
    <col min="4867" max="4867" width="21" customWidth="1"/>
    <col min="4868" max="4868" width="31.140625" customWidth="1"/>
    <col min="4869" max="4869" width="19.42578125" customWidth="1"/>
    <col min="5120" max="5120" width="4" customWidth="1"/>
    <col min="5121" max="5121" width="6.28515625" customWidth="1"/>
    <col min="5122" max="5122" width="8.42578125" customWidth="1"/>
    <col min="5123" max="5123" width="21" customWidth="1"/>
    <col min="5124" max="5124" width="31.140625" customWidth="1"/>
    <col min="5125" max="5125" width="19.42578125" customWidth="1"/>
    <col min="5376" max="5376" width="4" customWidth="1"/>
    <col min="5377" max="5377" width="6.28515625" customWidth="1"/>
    <col min="5378" max="5378" width="8.42578125" customWidth="1"/>
    <col min="5379" max="5379" width="21" customWidth="1"/>
    <col min="5380" max="5380" width="31.140625" customWidth="1"/>
    <col min="5381" max="5381" width="19.42578125" customWidth="1"/>
    <col min="5632" max="5632" width="4" customWidth="1"/>
    <col min="5633" max="5633" width="6.28515625" customWidth="1"/>
    <col min="5634" max="5634" width="8.42578125" customWidth="1"/>
    <col min="5635" max="5635" width="21" customWidth="1"/>
    <col min="5636" max="5636" width="31.140625" customWidth="1"/>
    <col min="5637" max="5637" width="19.42578125" customWidth="1"/>
    <col min="5888" max="5888" width="4" customWidth="1"/>
    <col min="5889" max="5889" width="6.28515625" customWidth="1"/>
    <col min="5890" max="5890" width="8.42578125" customWidth="1"/>
    <col min="5891" max="5891" width="21" customWidth="1"/>
    <col min="5892" max="5892" width="31.140625" customWidth="1"/>
    <col min="5893" max="5893" width="19.42578125" customWidth="1"/>
    <col min="6144" max="6144" width="4" customWidth="1"/>
    <col min="6145" max="6145" width="6.28515625" customWidth="1"/>
    <col min="6146" max="6146" width="8.42578125" customWidth="1"/>
    <col min="6147" max="6147" width="21" customWidth="1"/>
    <col min="6148" max="6148" width="31.140625" customWidth="1"/>
    <col min="6149" max="6149" width="19.42578125" customWidth="1"/>
    <col min="6400" max="6400" width="4" customWidth="1"/>
    <col min="6401" max="6401" width="6.28515625" customWidth="1"/>
    <col min="6402" max="6402" width="8.42578125" customWidth="1"/>
    <col min="6403" max="6403" width="21" customWidth="1"/>
    <col min="6404" max="6404" width="31.140625" customWidth="1"/>
    <col min="6405" max="6405" width="19.42578125" customWidth="1"/>
    <col min="6656" max="6656" width="4" customWidth="1"/>
    <col min="6657" max="6657" width="6.28515625" customWidth="1"/>
    <col min="6658" max="6658" width="8.42578125" customWidth="1"/>
    <col min="6659" max="6659" width="21" customWidth="1"/>
    <col min="6660" max="6660" width="31.140625" customWidth="1"/>
    <col min="6661" max="6661" width="19.42578125" customWidth="1"/>
    <col min="6912" max="6912" width="4" customWidth="1"/>
    <col min="6913" max="6913" width="6.28515625" customWidth="1"/>
    <col min="6914" max="6914" width="8.42578125" customWidth="1"/>
    <col min="6915" max="6915" width="21" customWidth="1"/>
    <col min="6916" max="6916" width="31.140625" customWidth="1"/>
    <col min="6917" max="6917" width="19.42578125" customWidth="1"/>
    <col min="7168" max="7168" width="4" customWidth="1"/>
    <col min="7169" max="7169" width="6.28515625" customWidth="1"/>
    <col min="7170" max="7170" width="8.42578125" customWidth="1"/>
    <col min="7171" max="7171" width="21" customWidth="1"/>
    <col min="7172" max="7172" width="31.140625" customWidth="1"/>
    <col min="7173" max="7173" width="19.42578125" customWidth="1"/>
    <col min="7424" max="7424" width="4" customWidth="1"/>
    <col min="7425" max="7425" width="6.28515625" customWidth="1"/>
    <col min="7426" max="7426" width="8.42578125" customWidth="1"/>
    <col min="7427" max="7427" width="21" customWidth="1"/>
    <col min="7428" max="7428" width="31.140625" customWidth="1"/>
    <col min="7429" max="7429" width="19.42578125" customWidth="1"/>
    <col min="7680" max="7680" width="4" customWidth="1"/>
    <col min="7681" max="7681" width="6.28515625" customWidth="1"/>
    <col min="7682" max="7682" width="8.42578125" customWidth="1"/>
    <col min="7683" max="7683" width="21" customWidth="1"/>
    <col min="7684" max="7684" width="31.140625" customWidth="1"/>
    <col min="7685" max="7685" width="19.42578125" customWidth="1"/>
    <col min="7936" max="7936" width="4" customWidth="1"/>
    <col min="7937" max="7937" width="6.28515625" customWidth="1"/>
    <col min="7938" max="7938" width="8.42578125" customWidth="1"/>
    <col min="7939" max="7939" width="21" customWidth="1"/>
    <col min="7940" max="7940" width="31.140625" customWidth="1"/>
    <col min="7941" max="7941" width="19.42578125" customWidth="1"/>
    <col min="8192" max="8192" width="4" customWidth="1"/>
    <col min="8193" max="8193" width="6.28515625" customWidth="1"/>
    <col min="8194" max="8194" width="8.42578125" customWidth="1"/>
    <col min="8195" max="8195" width="21" customWidth="1"/>
    <col min="8196" max="8196" width="31.140625" customWidth="1"/>
    <col min="8197" max="8197" width="19.42578125" customWidth="1"/>
    <col min="8448" max="8448" width="4" customWidth="1"/>
    <col min="8449" max="8449" width="6.28515625" customWidth="1"/>
    <col min="8450" max="8450" width="8.42578125" customWidth="1"/>
    <col min="8451" max="8451" width="21" customWidth="1"/>
    <col min="8452" max="8452" width="31.140625" customWidth="1"/>
    <col min="8453" max="8453" width="19.42578125" customWidth="1"/>
    <col min="8704" max="8704" width="4" customWidth="1"/>
    <col min="8705" max="8705" width="6.28515625" customWidth="1"/>
    <col min="8706" max="8706" width="8.42578125" customWidth="1"/>
    <col min="8707" max="8707" width="21" customWidth="1"/>
    <col min="8708" max="8708" width="31.140625" customWidth="1"/>
    <col min="8709" max="8709" width="19.42578125" customWidth="1"/>
    <col min="8960" max="8960" width="4" customWidth="1"/>
    <col min="8961" max="8961" width="6.28515625" customWidth="1"/>
    <col min="8962" max="8962" width="8.42578125" customWidth="1"/>
    <col min="8963" max="8963" width="21" customWidth="1"/>
    <col min="8964" max="8964" width="31.140625" customWidth="1"/>
    <col min="8965" max="8965" width="19.42578125" customWidth="1"/>
    <col min="9216" max="9216" width="4" customWidth="1"/>
    <col min="9217" max="9217" width="6.28515625" customWidth="1"/>
    <col min="9218" max="9218" width="8.42578125" customWidth="1"/>
    <col min="9219" max="9219" width="21" customWidth="1"/>
    <col min="9220" max="9220" width="31.140625" customWidth="1"/>
    <col min="9221" max="9221" width="19.42578125" customWidth="1"/>
    <col min="9472" max="9472" width="4" customWidth="1"/>
    <col min="9473" max="9473" width="6.28515625" customWidth="1"/>
    <col min="9474" max="9474" width="8.42578125" customWidth="1"/>
    <col min="9475" max="9475" width="21" customWidth="1"/>
    <col min="9476" max="9476" width="31.140625" customWidth="1"/>
    <col min="9477" max="9477" width="19.42578125" customWidth="1"/>
    <col min="9728" max="9728" width="4" customWidth="1"/>
    <col min="9729" max="9729" width="6.28515625" customWidth="1"/>
    <col min="9730" max="9730" width="8.42578125" customWidth="1"/>
    <col min="9731" max="9731" width="21" customWidth="1"/>
    <col min="9732" max="9732" width="31.140625" customWidth="1"/>
    <col min="9733" max="9733" width="19.42578125" customWidth="1"/>
    <col min="9984" max="9984" width="4" customWidth="1"/>
    <col min="9985" max="9985" width="6.28515625" customWidth="1"/>
    <col min="9986" max="9986" width="8.42578125" customWidth="1"/>
    <col min="9987" max="9987" width="21" customWidth="1"/>
    <col min="9988" max="9988" width="31.140625" customWidth="1"/>
    <col min="9989" max="9989" width="19.42578125" customWidth="1"/>
    <col min="10240" max="10240" width="4" customWidth="1"/>
    <col min="10241" max="10241" width="6.28515625" customWidth="1"/>
    <col min="10242" max="10242" width="8.42578125" customWidth="1"/>
    <col min="10243" max="10243" width="21" customWidth="1"/>
    <col min="10244" max="10244" width="31.140625" customWidth="1"/>
    <col min="10245" max="10245" width="19.42578125" customWidth="1"/>
    <col min="10496" max="10496" width="4" customWidth="1"/>
    <col min="10497" max="10497" width="6.28515625" customWidth="1"/>
    <col min="10498" max="10498" width="8.42578125" customWidth="1"/>
    <col min="10499" max="10499" width="21" customWidth="1"/>
    <col min="10500" max="10500" width="31.140625" customWidth="1"/>
    <col min="10501" max="10501" width="19.42578125" customWidth="1"/>
    <col min="10752" max="10752" width="4" customWidth="1"/>
    <col min="10753" max="10753" width="6.28515625" customWidth="1"/>
    <col min="10754" max="10754" width="8.42578125" customWidth="1"/>
    <col min="10755" max="10755" width="21" customWidth="1"/>
    <col min="10756" max="10756" width="31.140625" customWidth="1"/>
    <col min="10757" max="10757" width="19.42578125" customWidth="1"/>
    <col min="11008" max="11008" width="4" customWidth="1"/>
    <col min="11009" max="11009" width="6.28515625" customWidth="1"/>
    <col min="11010" max="11010" width="8.42578125" customWidth="1"/>
    <col min="11011" max="11011" width="21" customWidth="1"/>
    <col min="11012" max="11012" width="31.140625" customWidth="1"/>
    <col min="11013" max="11013" width="19.42578125" customWidth="1"/>
    <col min="11264" max="11264" width="4" customWidth="1"/>
    <col min="11265" max="11265" width="6.28515625" customWidth="1"/>
    <col min="11266" max="11266" width="8.42578125" customWidth="1"/>
    <col min="11267" max="11267" width="21" customWidth="1"/>
    <col min="11268" max="11268" width="31.140625" customWidth="1"/>
    <col min="11269" max="11269" width="19.42578125" customWidth="1"/>
    <col min="11520" max="11520" width="4" customWidth="1"/>
    <col min="11521" max="11521" width="6.28515625" customWidth="1"/>
    <col min="11522" max="11522" width="8.42578125" customWidth="1"/>
    <col min="11523" max="11523" width="21" customWidth="1"/>
    <col min="11524" max="11524" width="31.140625" customWidth="1"/>
    <col min="11525" max="11525" width="19.42578125" customWidth="1"/>
    <col min="11776" max="11776" width="4" customWidth="1"/>
    <col min="11777" max="11777" width="6.28515625" customWidth="1"/>
    <col min="11778" max="11778" width="8.42578125" customWidth="1"/>
    <col min="11779" max="11779" width="21" customWidth="1"/>
    <col min="11780" max="11780" width="31.140625" customWidth="1"/>
    <col min="11781" max="11781" width="19.42578125" customWidth="1"/>
    <col min="12032" max="12032" width="4" customWidth="1"/>
    <col min="12033" max="12033" width="6.28515625" customWidth="1"/>
    <col min="12034" max="12034" width="8.42578125" customWidth="1"/>
    <col min="12035" max="12035" width="21" customWidth="1"/>
    <col min="12036" max="12036" width="31.140625" customWidth="1"/>
    <col min="12037" max="12037" width="19.42578125" customWidth="1"/>
    <col min="12288" max="12288" width="4" customWidth="1"/>
    <col min="12289" max="12289" width="6.28515625" customWidth="1"/>
    <col min="12290" max="12290" width="8.42578125" customWidth="1"/>
    <col min="12291" max="12291" width="21" customWidth="1"/>
    <col min="12292" max="12292" width="31.140625" customWidth="1"/>
    <col min="12293" max="12293" width="19.42578125" customWidth="1"/>
    <col min="12544" max="12544" width="4" customWidth="1"/>
    <col min="12545" max="12545" width="6.28515625" customWidth="1"/>
    <col min="12546" max="12546" width="8.42578125" customWidth="1"/>
    <col min="12547" max="12547" width="21" customWidth="1"/>
    <col min="12548" max="12548" width="31.140625" customWidth="1"/>
    <col min="12549" max="12549" width="19.42578125" customWidth="1"/>
    <col min="12800" max="12800" width="4" customWidth="1"/>
    <col min="12801" max="12801" width="6.28515625" customWidth="1"/>
    <col min="12802" max="12802" width="8.42578125" customWidth="1"/>
    <col min="12803" max="12803" width="21" customWidth="1"/>
    <col min="12804" max="12804" width="31.140625" customWidth="1"/>
    <col min="12805" max="12805" width="19.42578125" customWidth="1"/>
    <col min="13056" max="13056" width="4" customWidth="1"/>
    <col min="13057" max="13057" width="6.28515625" customWidth="1"/>
    <col min="13058" max="13058" width="8.42578125" customWidth="1"/>
    <col min="13059" max="13059" width="21" customWidth="1"/>
    <col min="13060" max="13060" width="31.140625" customWidth="1"/>
    <col min="13061" max="13061" width="19.42578125" customWidth="1"/>
    <col min="13312" max="13312" width="4" customWidth="1"/>
    <col min="13313" max="13313" width="6.28515625" customWidth="1"/>
    <col min="13314" max="13314" width="8.42578125" customWidth="1"/>
    <col min="13315" max="13315" width="21" customWidth="1"/>
    <col min="13316" max="13316" width="31.140625" customWidth="1"/>
    <col min="13317" max="13317" width="19.42578125" customWidth="1"/>
    <col min="13568" max="13568" width="4" customWidth="1"/>
    <col min="13569" max="13569" width="6.28515625" customWidth="1"/>
    <col min="13570" max="13570" width="8.42578125" customWidth="1"/>
    <col min="13571" max="13571" width="21" customWidth="1"/>
    <col min="13572" max="13572" width="31.140625" customWidth="1"/>
    <col min="13573" max="13573" width="19.42578125" customWidth="1"/>
    <col min="13824" max="13824" width="4" customWidth="1"/>
    <col min="13825" max="13825" width="6.28515625" customWidth="1"/>
    <col min="13826" max="13826" width="8.42578125" customWidth="1"/>
    <col min="13827" max="13827" width="21" customWidth="1"/>
    <col min="13828" max="13828" width="31.140625" customWidth="1"/>
    <col min="13829" max="13829" width="19.42578125" customWidth="1"/>
    <col min="14080" max="14080" width="4" customWidth="1"/>
    <col min="14081" max="14081" width="6.28515625" customWidth="1"/>
    <col min="14082" max="14082" width="8.42578125" customWidth="1"/>
    <col min="14083" max="14083" width="21" customWidth="1"/>
    <col min="14084" max="14084" width="31.140625" customWidth="1"/>
    <col min="14085" max="14085" width="19.42578125" customWidth="1"/>
    <col min="14336" max="14336" width="4" customWidth="1"/>
    <col min="14337" max="14337" width="6.28515625" customWidth="1"/>
    <col min="14338" max="14338" width="8.42578125" customWidth="1"/>
    <col min="14339" max="14339" width="21" customWidth="1"/>
    <col min="14340" max="14340" width="31.140625" customWidth="1"/>
    <col min="14341" max="14341" width="19.42578125" customWidth="1"/>
    <col min="14592" max="14592" width="4" customWidth="1"/>
    <col min="14593" max="14593" width="6.28515625" customWidth="1"/>
    <col min="14594" max="14594" width="8.42578125" customWidth="1"/>
    <col min="14595" max="14595" width="21" customWidth="1"/>
    <col min="14596" max="14596" width="31.140625" customWidth="1"/>
    <col min="14597" max="14597" width="19.42578125" customWidth="1"/>
    <col min="14848" max="14848" width="4" customWidth="1"/>
    <col min="14849" max="14849" width="6.28515625" customWidth="1"/>
    <col min="14850" max="14850" width="8.42578125" customWidth="1"/>
    <col min="14851" max="14851" width="21" customWidth="1"/>
    <col min="14852" max="14852" width="31.140625" customWidth="1"/>
    <col min="14853" max="14853" width="19.42578125" customWidth="1"/>
    <col min="15104" max="15104" width="4" customWidth="1"/>
    <col min="15105" max="15105" width="6.28515625" customWidth="1"/>
    <col min="15106" max="15106" width="8.42578125" customWidth="1"/>
    <col min="15107" max="15107" width="21" customWidth="1"/>
    <col min="15108" max="15108" width="31.140625" customWidth="1"/>
    <col min="15109" max="15109" width="19.42578125" customWidth="1"/>
    <col min="15360" max="15360" width="4" customWidth="1"/>
    <col min="15361" max="15361" width="6.28515625" customWidth="1"/>
    <col min="15362" max="15362" width="8.42578125" customWidth="1"/>
    <col min="15363" max="15363" width="21" customWidth="1"/>
    <col min="15364" max="15364" width="31.140625" customWidth="1"/>
    <col min="15365" max="15365" width="19.42578125" customWidth="1"/>
    <col min="15616" max="15616" width="4" customWidth="1"/>
    <col min="15617" max="15617" width="6.28515625" customWidth="1"/>
    <col min="15618" max="15618" width="8.42578125" customWidth="1"/>
    <col min="15619" max="15619" width="21" customWidth="1"/>
    <col min="15620" max="15620" width="31.140625" customWidth="1"/>
    <col min="15621" max="15621" width="19.42578125" customWidth="1"/>
    <col min="15872" max="15872" width="4" customWidth="1"/>
    <col min="15873" max="15873" width="6.28515625" customWidth="1"/>
    <col min="15874" max="15874" width="8.42578125" customWidth="1"/>
    <col min="15875" max="15875" width="21" customWidth="1"/>
    <col min="15876" max="15876" width="31.140625" customWidth="1"/>
    <col min="15877" max="15877" width="19.42578125" customWidth="1"/>
    <col min="16128" max="16128" width="4" customWidth="1"/>
    <col min="16129" max="16129" width="6.28515625" customWidth="1"/>
    <col min="16130" max="16130" width="8.42578125" customWidth="1"/>
    <col min="16131" max="16131" width="21" customWidth="1"/>
    <col min="16132" max="16132" width="31.140625" customWidth="1"/>
    <col min="16133" max="16133" width="19.42578125" customWidth="1"/>
  </cols>
  <sheetData>
    <row r="1" spans="1:5" x14ac:dyDescent="0.25">
      <c r="A1" s="299"/>
      <c r="D1" s="2" t="s">
        <v>374</v>
      </c>
    </row>
    <row r="2" spans="1:5" x14ac:dyDescent="0.25">
      <c r="D2" s="2" t="s">
        <v>378</v>
      </c>
    </row>
    <row r="3" spans="1:5" x14ac:dyDescent="0.25">
      <c r="D3" s="2" t="s">
        <v>375</v>
      </c>
    </row>
    <row r="4" spans="1:5" x14ac:dyDescent="0.25">
      <c r="D4" s="4" t="s">
        <v>379</v>
      </c>
    </row>
    <row r="5" spans="1:5" x14ac:dyDescent="0.25">
      <c r="D5" s="4"/>
    </row>
    <row r="6" spans="1:5" x14ac:dyDescent="0.25">
      <c r="D6" s="4"/>
    </row>
    <row r="7" spans="1:5" ht="15.75" customHeight="1" x14ac:dyDescent="0.25">
      <c r="A7" s="444" t="s">
        <v>227</v>
      </c>
      <c r="B7" s="444"/>
      <c r="C7" s="444"/>
      <c r="D7" s="444"/>
      <c r="E7" s="444"/>
    </row>
    <row r="8" spans="1:5" ht="15.75" customHeight="1" x14ac:dyDescent="0.25">
      <c r="A8" s="444" t="s">
        <v>228</v>
      </c>
      <c r="B8" s="444"/>
      <c r="C8" s="444"/>
      <c r="D8" s="444"/>
      <c r="E8" s="444"/>
    </row>
    <row r="9" spans="1:5" ht="15.75" customHeight="1" x14ac:dyDescent="0.25">
      <c r="E9" s="300"/>
    </row>
    <row r="10" spans="1:5" ht="12.75" customHeight="1" x14ac:dyDescent="0.25">
      <c r="E10" s="302" t="s">
        <v>1</v>
      </c>
    </row>
    <row r="11" spans="1:5" ht="20.25" customHeight="1" x14ac:dyDescent="0.25">
      <c r="A11" s="303" t="s">
        <v>175</v>
      </c>
      <c r="B11" s="303" t="s">
        <v>37</v>
      </c>
      <c r="C11" s="303" t="s">
        <v>229</v>
      </c>
      <c r="D11" s="304" t="s">
        <v>230</v>
      </c>
      <c r="E11" s="303" t="s">
        <v>231</v>
      </c>
    </row>
    <row r="12" spans="1:5" s="307" customFormat="1" ht="10.5" customHeight="1" x14ac:dyDescent="0.15">
      <c r="A12" s="305">
        <v>1</v>
      </c>
      <c r="B12" s="305">
        <v>2</v>
      </c>
      <c r="C12" s="305">
        <v>3</v>
      </c>
      <c r="D12" s="306">
        <v>4</v>
      </c>
      <c r="E12" s="305">
        <v>5</v>
      </c>
    </row>
    <row r="13" spans="1:5" ht="17.25" customHeight="1" x14ac:dyDescent="0.25">
      <c r="A13" s="420" t="s">
        <v>232</v>
      </c>
      <c r="B13" s="421"/>
      <c r="C13" s="421"/>
      <c r="D13" s="421"/>
      <c r="E13" s="422"/>
    </row>
    <row r="14" spans="1:5" ht="28.5" customHeight="1" x14ac:dyDescent="0.25">
      <c r="A14" s="308">
        <v>1</v>
      </c>
      <c r="B14" s="308">
        <v>750</v>
      </c>
      <c r="C14" s="308">
        <v>75095</v>
      </c>
      <c r="D14" s="423" t="s">
        <v>233</v>
      </c>
      <c r="E14" s="309">
        <v>80000</v>
      </c>
    </row>
    <row r="15" spans="1:5" ht="15.75" customHeight="1" x14ac:dyDescent="0.25">
      <c r="A15" s="308">
        <v>2</v>
      </c>
      <c r="B15" s="308">
        <v>755</v>
      </c>
      <c r="C15" s="308">
        <v>75515</v>
      </c>
      <c r="D15" s="423" t="s">
        <v>234</v>
      </c>
      <c r="E15" s="309">
        <v>128040</v>
      </c>
    </row>
    <row r="16" spans="1:5" ht="15" customHeight="1" x14ac:dyDescent="0.25">
      <c r="A16" s="310">
        <v>3</v>
      </c>
      <c r="B16" s="310">
        <v>851</v>
      </c>
      <c r="C16" s="310">
        <v>85153</v>
      </c>
      <c r="D16" s="325" t="s">
        <v>235</v>
      </c>
      <c r="E16" s="309">
        <v>45000</v>
      </c>
    </row>
    <row r="17" spans="1:5" ht="39.75" customHeight="1" x14ac:dyDescent="0.25">
      <c r="A17" s="308">
        <v>4</v>
      </c>
      <c r="B17" s="308">
        <v>851</v>
      </c>
      <c r="C17" s="308">
        <v>85154</v>
      </c>
      <c r="D17" s="423" t="s">
        <v>236</v>
      </c>
      <c r="E17" s="309">
        <v>500000</v>
      </c>
    </row>
    <row r="18" spans="1:5" ht="17.25" customHeight="1" x14ac:dyDescent="0.25">
      <c r="A18" s="311">
        <v>5</v>
      </c>
      <c r="B18" s="311">
        <v>851</v>
      </c>
      <c r="C18" s="311">
        <v>85195</v>
      </c>
      <c r="D18" s="425" t="s">
        <v>237</v>
      </c>
      <c r="E18" s="312">
        <v>100000</v>
      </c>
    </row>
    <row r="19" spans="1:5" ht="25.5" customHeight="1" x14ac:dyDescent="0.25">
      <c r="A19" s="313">
        <v>6</v>
      </c>
      <c r="B19" s="313">
        <v>852</v>
      </c>
      <c r="C19" s="314">
        <v>85228</v>
      </c>
      <c r="D19" s="425" t="s">
        <v>238</v>
      </c>
      <c r="E19" s="309">
        <v>6275835</v>
      </c>
    </row>
    <row r="20" spans="1:5" ht="25.5" customHeight="1" x14ac:dyDescent="0.25">
      <c r="A20" s="315"/>
      <c r="B20" s="315"/>
      <c r="C20" s="316"/>
      <c r="D20" s="426" t="s">
        <v>239</v>
      </c>
      <c r="E20" s="317">
        <v>1411300</v>
      </c>
    </row>
    <row r="21" spans="1:5" ht="25.5" customHeight="1" x14ac:dyDescent="0.25">
      <c r="A21" s="308">
        <v>7</v>
      </c>
      <c r="B21" s="308">
        <v>852</v>
      </c>
      <c r="C21" s="308">
        <v>85295</v>
      </c>
      <c r="D21" s="423" t="s">
        <v>240</v>
      </c>
      <c r="E21" s="309">
        <v>867104</v>
      </c>
    </row>
    <row r="22" spans="1:5" ht="16.5" customHeight="1" x14ac:dyDescent="0.25">
      <c r="A22" s="308">
        <v>8</v>
      </c>
      <c r="B22" s="308">
        <v>852</v>
      </c>
      <c r="C22" s="308">
        <v>85295</v>
      </c>
      <c r="D22" s="423" t="s">
        <v>241</v>
      </c>
      <c r="E22" s="309">
        <v>142792</v>
      </c>
    </row>
    <row r="23" spans="1:5" ht="18" customHeight="1" x14ac:dyDescent="0.25">
      <c r="A23" s="318">
        <v>9</v>
      </c>
      <c r="B23" s="318">
        <v>853</v>
      </c>
      <c r="C23" s="318">
        <v>85395</v>
      </c>
      <c r="D23" s="427" t="s">
        <v>242</v>
      </c>
      <c r="E23" s="319">
        <v>88000</v>
      </c>
    </row>
    <row r="24" spans="1:5" ht="16.5" customHeight="1" x14ac:dyDescent="0.25">
      <c r="A24" s="310">
        <v>10</v>
      </c>
      <c r="B24" s="310">
        <v>855</v>
      </c>
      <c r="C24" s="310">
        <v>85504</v>
      </c>
      <c r="D24" s="425" t="s">
        <v>243</v>
      </c>
      <c r="E24" s="309">
        <v>200000</v>
      </c>
    </row>
    <row r="25" spans="1:5" ht="15.75" customHeight="1" x14ac:dyDescent="0.25">
      <c r="A25" s="310">
        <v>11</v>
      </c>
      <c r="B25" s="310">
        <v>855</v>
      </c>
      <c r="C25" s="310">
        <v>85510</v>
      </c>
      <c r="D25" s="425" t="s">
        <v>244</v>
      </c>
      <c r="E25" s="309">
        <v>1260000</v>
      </c>
    </row>
    <row r="26" spans="1:5" ht="16.5" customHeight="1" x14ac:dyDescent="0.25">
      <c r="A26" s="320">
        <v>12</v>
      </c>
      <c r="B26" s="320">
        <v>921</v>
      </c>
      <c r="C26" s="320">
        <v>92120</v>
      </c>
      <c r="D26" s="321" t="s">
        <v>245</v>
      </c>
      <c r="E26" s="323">
        <v>400000</v>
      </c>
    </row>
    <row r="27" spans="1:5" ht="39.75" customHeight="1" x14ac:dyDescent="0.25">
      <c r="A27" s="308">
        <v>13</v>
      </c>
      <c r="B27" s="308">
        <v>921</v>
      </c>
      <c r="C27" s="308">
        <v>92195</v>
      </c>
      <c r="D27" s="423" t="s">
        <v>246</v>
      </c>
      <c r="E27" s="309">
        <v>181000</v>
      </c>
    </row>
    <row r="28" spans="1:5" ht="15.75" customHeight="1" x14ac:dyDescent="0.25">
      <c r="A28" s="310">
        <v>14</v>
      </c>
      <c r="B28" s="310">
        <v>926</v>
      </c>
      <c r="C28" s="310">
        <v>92605</v>
      </c>
      <c r="D28" s="425" t="s">
        <v>247</v>
      </c>
      <c r="E28" s="309">
        <v>1800000</v>
      </c>
    </row>
    <row r="29" spans="1:5" ht="28.5" customHeight="1" x14ac:dyDescent="0.25">
      <c r="A29" s="308">
        <v>15</v>
      </c>
      <c r="B29" s="308">
        <v>926</v>
      </c>
      <c r="C29" s="308">
        <v>92695</v>
      </c>
      <c r="D29" s="423" t="s">
        <v>248</v>
      </c>
      <c r="E29" s="309">
        <v>106000</v>
      </c>
    </row>
    <row r="30" spans="1:5" ht="15" customHeight="1" x14ac:dyDescent="0.25">
      <c r="A30" s="445"/>
      <c r="B30" s="446"/>
      <c r="C30" s="446"/>
      <c r="D30" s="446" t="s">
        <v>249</v>
      </c>
      <c r="E30" s="324">
        <f>SUM(E14:E29)</f>
        <v>13585071</v>
      </c>
    </row>
    <row r="31" spans="1:5" ht="17.25" customHeight="1" x14ac:dyDescent="0.25">
      <c r="A31" s="420" t="s">
        <v>250</v>
      </c>
      <c r="B31" s="421"/>
      <c r="C31" s="421"/>
      <c r="D31" s="421"/>
      <c r="E31" s="422"/>
    </row>
    <row r="32" spans="1:5" ht="17.25" customHeight="1" x14ac:dyDescent="0.25">
      <c r="A32" s="303" t="s">
        <v>175</v>
      </c>
      <c r="B32" s="303" t="s">
        <v>37</v>
      </c>
      <c r="C32" s="303" t="s">
        <v>229</v>
      </c>
      <c r="D32" s="304" t="s">
        <v>251</v>
      </c>
      <c r="E32" s="303" t="s">
        <v>231</v>
      </c>
    </row>
    <row r="33" spans="1:5" ht="15.75" customHeight="1" x14ac:dyDescent="0.25">
      <c r="A33" s="320">
        <v>1</v>
      </c>
      <c r="B33" s="320">
        <v>801</v>
      </c>
      <c r="C33" s="320">
        <v>80101</v>
      </c>
      <c r="D33" s="325" t="s">
        <v>20</v>
      </c>
      <c r="E33" s="323">
        <v>6066218</v>
      </c>
    </row>
    <row r="34" spans="1:5" ht="16.5" customHeight="1" x14ac:dyDescent="0.25">
      <c r="A34" s="326"/>
      <c r="B34" s="327"/>
      <c r="C34" s="328"/>
      <c r="D34" s="428" t="s">
        <v>252</v>
      </c>
      <c r="E34" s="329"/>
    </row>
    <row r="35" spans="1:5" ht="15" customHeight="1" x14ac:dyDescent="0.25">
      <c r="A35" s="330"/>
      <c r="B35" s="331"/>
      <c r="C35" s="332"/>
      <c r="D35" s="429" t="s">
        <v>253</v>
      </c>
      <c r="E35" s="333"/>
    </row>
    <row r="36" spans="1:5" ht="15" customHeight="1" x14ac:dyDescent="0.25">
      <c r="A36" s="330"/>
      <c r="B36" s="331"/>
      <c r="C36" s="332"/>
      <c r="D36" s="429" t="s">
        <v>254</v>
      </c>
      <c r="E36" s="333"/>
    </row>
    <row r="37" spans="1:5" ht="29.25" customHeight="1" x14ac:dyDescent="0.25">
      <c r="A37" s="330"/>
      <c r="B37" s="331"/>
      <c r="C37" s="332"/>
      <c r="D37" s="430" t="s">
        <v>255</v>
      </c>
      <c r="E37" s="333"/>
    </row>
    <row r="38" spans="1:5" ht="33.75" customHeight="1" x14ac:dyDescent="0.25">
      <c r="A38" s="330"/>
      <c r="B38" s="331"/>
      <c r="C38" s="332"/>
      <c r="D38" s="430" t="s">
        <v>256</v>
      </c>
      <c r="E38" s="333"/>
    </row>
    <row r="39" spans="1:5" ht="25.5" customHeight="1" x14ac:dyDescent="0.25">
      <c r="A39" s="334"/>
      <c r="B39" s="335"/>
      <c r="C39" s="336"/>
      <c r="D39" s="431" t="s">
        <v>257</v>
      </c>
      <c r="E39" s="337"/>
    </row>
    <row r="40" spans="1:5" ht="25.5" customHeight="1" x14ac:dyDescent="0.25">
      <c r="A40" s="330"/>
      <c r="B40" s="331"/>
      <c r="C40" s="332"/>
      <c r="D40" s="432" t="s">
        <v>258</v>
      </c>
      <c r="E40" s="338"/>
    </row>
    <row r="41" spans="1:5" ht="14.25" customHeight="1" x14ac:dyDescent="0.25">
      <c r="A41" s="330"/>
      <c r="B41" s="331"/>
      <c r="C41" s="332"/>
      <c r="D41" s="339" t="s">
        <v>259</v>
      </c>
      <c r="E41" s="333"/>
    </row>
    <row r="42" spans="1:5" ht="24" customHeight="1" x14ac:dyDescent="0.25">
      <c r="A42" s="334"/>
      <c r="B42" s="335"/>
      <c r="C42" s="336"/>
      <c r="D42" s="431" t="s">
        <v>260</v>
      </c>
      <c r="E42" s="337"/>
    </row>
    <row r="43" spans="1:5" ht="13.5" customHeight="1" x14ac:dyDescent="0.25">
      <c r="A43" s="320">
        <v>2</v>
      </c>
      <c r="B43" s="320">
        <v>801</v>
      </c>
      <c r="C43" s="320">
        <v>80103</v>
      </c>
      <c r="D43" s="325" t="s">
        <v>261</v>
      </c>
      <c r="E43" s="323">
        <v>98461</v>
      </c>
    </row>
    <row r="44" spans="1:5" ht="24" customHeight="1" x14ac:dyDescent="0.25">
      <c r="A44" s="330"/>
      <c r="B44" s="331"/>
      <c r="C44" s="332"/>
      <c r="D44" s="433" t="s">
        <v>255</v>
      </c>
      <c r="E44" s="329"/>
    </row>
    <row r="45" spans="1:5" ht="13.5" customHeight="1" x14ac:dyDescent="0.25">
      <c r="A45" s="334"/>
      <c r="B45" s="335"/>
      <c r="C45" s="336"/>
      <c r="D45" s="157" t="s">
        <v>259</v>
      </c>
      <c r="E45" s="337"/>
    </row>
    <row r="46" spans="1:5" ht="15.75" customHeight="1" x14ac:dyDescent="0.25">
      <c r="A46" s="320">
        <v>3</v>
      </c>
      <c r="B46" s="320">
        <v>801</v>
      </c>
      <c r="C46" s="320">
        <v>80104</v>
      </c>
      <c r="D46" s="325" t="s">
        <v>262</v>
      </c>
      <c r="E46" s="323">
        <v>7597352</v>
      </c>
    </row>
    <row r="47" spans="1:5" ht="14.25" customHeight="1" x14ac:dyDescent="0.25">
      <c r="A47" s="326"/>
      <c r="B47" s="327"/>
      <c r="C47" s="328"/>
      <c r="D47" s="428" t="s">
        <v>263</v>
      </c>
      <c r="E47" s="329"/>
    </row>
    <row r="48" spans="1:5" ht="14.25" customHeight="1" x14ac:dyDescent="0.25">
      <c r="A48" s="330"/>
      <c r="B48" s="331"/>
      <c r="C48" s="332"/>
      <c r="D48" s="434" t="s">
        <v>264</v>
      </c>
      <c r="E48" s="333"/>
    </row>
    <row r="49" spans="1:5" ht="13.5" customHeight="1" x14ac:dyDescent="0.25">
      <c r="A49" s="330"/>
      <c r="B49" s="331"/>
      <c r="C49" s="332"/>
      <c r="D49" s="434" t="s">
        <v>265</v>
      </c>
      <c r="E49" s="333"/>
    </row>
    <row r="50" spans="1:5" ht="23.25" customHeight="1" x14ac:dyDescent="0.25">
      <c r="A50" s="330"/>
      <c r="B50" s="331"/>
      <c r="C50" s="332"/>
      <c r="D50" s="430" t="s">
        <v>266</v>
      </c>
      <c r="E50" s="333"/>
    </row>
    <row r="51" spans="1:5" s="167" customFormat="1" ht="13.5" customHeight="1" x14ac:dyDescent="0.25">
      <c r="A51" s="330"/>
      <c r="B51" s="331"/>
      <c r="C51" s="332"/>
      <c r="D51" s="434" t="s">
        <v>267</v>
      </c>
      <c r="E51" s="333"/>
    </row>
    <row r="52" spans="1:5" ht="13.5" customHeight="1" x14ac:dyDescent="0.25">
      <c r="A52" s="330"/>
      <c r="B52" s="331"/>
      <c r="C52" s="332"/>
      <c r="D52" s="434" t="s">
        <v>268</v>
      </c>
      <c r="E52" s="333"/>
    </row>
    <row r="53" spans="1:5" s="167" customFormat="1" ht="13.5" customHeight="1" x14ac:dyDescent="0.25">
      <c r="A53" s="330"/>
      <c r="B53" s="331"/>
      <c r="C53" s="332"/>
      <c r="D53" s="430" t="s">
        <v>269</v>
      </c>
      <c r="E53" s="333"/>
    </row>
    <row r="54" spans="1:5" ht="13.5" customHeight="1" x14ac:dyDescent="0.25">
      <c r="A54" s="330"/>
      <c r="B54" s="331"/>
      <c r="C54" s="332"/>
      <c r="D54" s="430" t="s">
        <v>270</v>
      </c>
      <c r="E54" s="333"/>
    </row>
    <row r="55" spans="1:5" s="167" customFormat="1" ht="13.5" customHeight="1" x14ac:dyDescent="0.25">
      <c r="A55" s="330"/>
      <c r="B55" s="331"/>
      <c r="C55" s="332"/>
      <c r="D55" s="434" t="s">
        <v>271</v>
      </c>
      <c r="E55" s="333"/>
    </row>
    <row r="56" spans="1:5" s="167" customFormat="1" ht="13.5" customHeight="1" x14ac:dyDescent="0.25">
      <c r="A56" s="330"/>
      <c r="B56" s="331"/>
      <c r="C56" s="332"/>
      <c r="D56" s="434" t="s">
        <v>272</v>
      </c>
      <c r="E56" s="333"/>
    </row>
    <row r="57" spans="1:5" s="167" customFormat="1" ht="13.5" customHeight="1" x14ac:dyDescent="0.25">
      <c r="A57" s="330"/>
      <c r="B57" s="331"/>
      <c r="C57" s="332"/>
      <c r="D57" s="430" t="s">
        <v>273</v>
      </c>
      <c r="E57" s="333"/>
    </row>
    <row r="58" spans="1:5" s="167" customFormat="1" ht="13.5" customHeight="1" x14ac:dyDescent="0.25">
      <c r="A58" s="330"/>
      <c r="B58" s="331"/>
      <c r="C58" s="332"/>
      <c r="D58" s="339" t="s">
        <v>274</v>
      </c>
      <c r="E58" s="333"/>
    </row>
    <row r="59" spans="1:5" s="167" customFormat="1" ht="13.5" customHeight="1" x14ac:dyDescent="0.25">
      <c r="A59" s="330"/>
      <c r="B59" s="331"/>
      <c r="C59" s="332"/>
      <c r="D59" s="339" t="s">
        <v>275</v>
      </c>
      <c r="E59" s="333"/>
    </row>
    <row r="60" spans="1:5" s="167" customFormat="1" ht="13.5" customHeight="1" x14ac:dyDescent="0.25">
      <c r="A60" s="330"/>
      <c r="B60" s="331"/>
      <c r="C60" s="332"/>
      <c r="D60" s="339" t="s">
        <v>276</v>
      </c>
      <c r="E60" s="333"/>
    </row>
    <row r="61" spans="1:5" s="167" customFormat="1" ht="13.5" customHeight="1" x14ac:dyDescent="0.25">
      <c r="A61" s="330"/>
      <c r="B61" s="331"/>
      <c r="C61" s="332"/>
      <c r="D61" s="339" t="s">
        <v>277</v>
      </c>
      <c r="E61" s="333"/>
    </row>
    <row r="62" spans="1:5" ht="13.5" customHeight="1" x14ac:dyDescent="0.25">
      <c r="A62" s="334"/>
      <c r="B62" s="335"/>
      <c r="C62" s="336"/>
      <c r="D62" s="435" t="s">
        <v>278</v>
      </c>
      <c r="E62" s="337"/>
    </row>
    <row r="63" spans="1:5" ht="12.75" customHeight="1" x14ac:dyDescent="0.25">
      <c r="A63" s="320">
        <v>4</v>
      </c>
      <c r="B63" s="320">
        <v>801</v>
      </c>
      <c r="C63" s="320">
        <v>80106</v>
      </c>
      <c r="D63" s="325" t="s">
        <v>279</v>
      </c>
      <c r="E63" s="323">
        <v>80391</v>
      </c>
    </row>
    <row r="64" spans="1:5" ht="13.5" customHeight="1" x14ac:dyDescent="0.25">
      <c r="A64" s="330"/>
      <c r="B64" s="331"/>
      <c r="C64" s="332"/>
      <c r="D64" s="436" t="s">
        <v>280</v>
      </c>
      <c r="E64" s="340"/>
    </row>
    <row r="65" spans="1:5" ht="13.5" customHeight="1" x14ac:dyDescent="0.25">
      <c r="A65" s="320">
        <v>5</v>
      </c>
      <c r="B65" s="320">
        <v>801</v>
      </c>
      <c r="C65" s="320">
        <v>80115</v>
      </c>
      <c r="D65" s="341" t="s">
        <v>281</v>
      </c>
      <c r="E65" s="323">
        <v>1470234</v>
      </c>
    </row>
    <row r="66" spans="1:5" ht="27" customHeight="1" x14ac:dyDescent="0.25">
      <c r="A66" s="321"/>
      <c r="B66" s="341"/>
      <c r="C66" s="322"/>
      <c r="D66" s="437" t="s">
        <v>282</v>
      </c>
      <c r="E66" s="323"/>
    </row>
    <row r="67" spans="1:5" ht="13.5" customHeight="1" x14ac:dyDescent="0.25">
      <c r="A67" s="320">
        <v>6</v>
      </c>
      <c r="B67" s="320">
        <v>801</v>
      </c>
      <c r="C67" s="320">
        <v>80116</v>
      </c>
      <c r="D67" s="341" t="s">
        <v>283</v>
      </c>
      <c r="E67" s="323">
        <v>4387419</v>
      </c>
    </row>
    <row r="68" spans="1:5" ht="13.5" customHeight="1" x14ac:dyDescent="0.25">
      <c r="A68" s="326"/>
      <c r="B68" s="327"/>
      <c r="C68" s="328"/>
      <c r="D68" s="342" t="s">
        <v>284</v>
      </c>
      <c r="E68" s="329"/>
    </row>
    <row r="69" spans="1:5" ht="25.5" customHeight="1" x14ac:dyDescent="0.25">
      <c r="A69" s="330"/>
      <c r="B69" s="331"/>
      <c r="C69" s="332"/>
      <c r="D69" s="429" t="s">
        <v>285</v>
      </c>
      <c r="E69" s="333"/>
    </row>
    <row r="70" spans="1:5" ht="22.5" customHeight="1" x14ac:dyDescent="0.25">
      <c r="A70" s="330"/>
      <c r="B70" s="331"/>
      <c r="C70" s="332"/>
      <c r="D70" s="430" t="s">
        <v>286</v>
      </c>
      <c r="E70" s="333"/>
    </row>
    <row r="71" spans="1:5" ht="13.5" customHeight="1" x14ac:dyDescent="0.25">
      <c r="A71" s="330"/>
      <c r="B71" s="331"/>
      <c r="C71" s="332"/>
      <c r="D71" s="339" t="s">
        <v>287</v>
      </c>
      <c r="E71" s="333"/>
    </row>
    <row r="72" spans="1:5" ht="13.5" customHeight="1" x14ac:dyDescent="0.25">
      <c r="A72" s="330"/>
      <c r="B72" s="331"/>
      <c r="C72" s="332"/>
      <c r="D72" s="339" t="s">
        <v>288</v>
      </c>
      <c r="E72" s="333"/>
    </row>
    <row r="73" spans="1:5" ht="25.5" customHeight="1" x14ac:dyDescent="0.25">
      <c r="A73" s="330"/>
      <c r="B73" s="331"/>
      <c r="C73" s="332"/>
      <c r="D73" s="429" t="s">
        <v>289</v>
      </c>
      <c r="E73" s="333"/>
    </row>
    <row r="74" spans="1:5" ht="13.5" customHeight="1" x14ac:dyDescent="0.25">
      <c r="A74" s="330"/>
      <c r="B74" s="331"/>
      <c r="C74" s="332"/>
      <c r="D74" s="429" t="s">
        <v>290</v>
      </c>
      <c r="E74" s="333"/>
    </row>
    <row r="75" spans="1:5" ht="13.5" customHeight="1" x14ac:dyDescent="0.25">
      <c r="A75" s="330"/>
      <c r="B75" s="331"/>
      <c r="C75" s="332"/>
      <c r="D75" s="429" t="s">
        <v>291</v>
      </c>
      <c r="E75" s="333"/>
    </row>
    <row r="76" spans="1:5" ht="12.75" customHeight="1" x14ac:dyDescent="0.25">
      <c r="A76" s="330"/>
      <c r="B76" s="331"/>
      <c r="C76" s="332"/>
      <c r="D76" s="430" t="s">
        <v>292</v>
      </c>
      <c r="E76" s="333"/>
    </row>
    <row r="77" spans="1:5" ht="13.5" customHeight="1" x14ac:dyDescent="0.25">
      <c r="A77" s="330"/>
      <c r="B77" s="331"/>
      <c r="C77" s="332"/>
      <c r="D77" s="339" t="s">
        <v>293</v>
      </c>
      <c r="E77" s="333"/>
    </row>
    <row r="78" spans="1:5" ht="13.5" customHeight="1" x14ac:dyDescent="0.25">
      <c r="A78" s="330"/>
      <c r="B78" s="331"/>
      <c r="C78" s="332"/>
      <c r="D78" s="339" t="s">
        <v>294</v>
      </c>
      <c r="E78" s="333"/>
    </row>
    <row r="79" spans="1:5" ht="13.5" customHeight="1" x14ac:dyDescent="0.25">
      <c r="A79" s="330"/>
      <c r="B79" s="331"/>
      <c r="C79" s="343"/>
      <c r="D79" s="344" t="s">
        <v>295</v>
      </c>
      <c r="E79" s="333"/>
    </row>
    <row r="80" spans="1:5" s="167" customFormat="1" ht="13.5" customHeight="1" x14ac:dyDescent="0.25">
      <c r="A80" s="330"/>
      <c r="B80" s="331"/>
      <c r="C80" s="332"/>
      <c r="D80" s="339" t="s">
        <v>296</v>
      </c>
      <c r="E80" s="333"/>
    </row>
    <row r="81" spans="1:5" ht="25.5" customHeight="1" x14ac:dyDescent="0.25">
      <c r="A81" s="334"/>
      <c r="B81" s="335"/>
      <c r="C81" s="336"/>
      <c r="D81" s="431" t="s">
        <v>297</v>
      </c>
      <c r="E81" s="337"/>
    </row>
    <row r="82" spans="1:5" ht="13.5" customHeight="1" x14ac:dyDescent="0.25">
      <c r="A82" s="320">
        <v>7</v>
      </c>
      <c r="B82" s="320">
        <v>801</v>
      </c>
      <c r="C82" s="320">
        <v>80117</v>
      </c>
      <c r="D82" s="321" t="s">
        <v>298</v>
      </c>
      <c r="E82" s="323">
        <v>2009846</v>
      </c>
    </row>
    <row r="83" spans="1:5" ht="15" customHeight="1" x14ac:dyDescent="0.25">
      <c r="A83" s="326"/>
      <c r="B83" s="327"/>
      <c r="C83" s="328"/>
      <c r="D83" s="438" t="s">
        <v>299</v>
      </c>
      <c r="E83" s="329"/>
    </row>
    <row r="84" spans="1:5" ht="24.75" customHeight="1" x14ac:dyDescent="0.25">
      <c r="A84" s="334"/>
      <c r="B84" s="335"/>
      <c r="C84" s="336"/>
      <c r="D84" s="439" t="s">
        <v>300</v>
      </c>
      <c r="E84" s="345"/>
    </row>
    <row r="85" spans="1:5" ht="28.5" customHeight="1" x14ac:dyDescent="0.25">
      <c r="A85" s="330"/>
      <c r="B85" s="331"/>
      <c r="C85" s="332"/>
      <c r="D85" s="431" t="s">
        <v>301</v>
      </c>
      <c r="E85" s="340"/>
    </row>
    <row r="86" spans="1:5" ht="15.75" customHeight="1" x14ac:dyDescent="0.25">
      <c r="A86" s="320">
        <v>8</v>
      </c>
      <c r="B86" s="320">
        <v>801</v>
      </c>
      <c r="C86" s="320">
        <v>80120</v>
      </c>
      <c r="D86" s="321" t="s">
        <v>302</v>
      </c>
      <c r="E86" s="323">
        <v>4828615</v>
      </c>
    </row>
    <row r="87" spans="1:5" ht="27" customHeight="1" x14ac:dyDescent="0.25">
      <c r="A87" s="326"/>
      <c r="B87" s="327"/>
      <c r="C87" s="328"/>
      <c r="D87" s="438" t="s">
        <v>303</v>
      </c>
      <c r="E87" s="329"/>
    </row>
    <row r="88" spans="1:5" ht="26.25" customHeight="1" x14ac:dyDescent="0.25">
      <c r="A88" s="330"/>
      <c r="B88" s="331"/>
      <c r="C88" s="332"/>
      <c r="D88" s="429" t="s">
        <v>304</v>
      </c>
      <c r="E88" s="333"/>
    </row>
    <row r="89" spans="1:5" ht="13.5" customHeight="1" x14ac:dyDescent="0.25">
      <c r="A89" s="330"/>
      <c r="B89" s="331"/>
      <c r="C89" s="332"/>
      <c r="D89" s="429" t="s">
        <v>305</v>
      </c>
      <c r="E89" s="333"/>
    </row>
    <row r="90" spans="1:5" ht="13.5" customHeight="1" x14ac:dyDescent="0.25">
      <c r="A90" s="330"/>
      <c r="B90" s="331"/>
      <c r="C90" s="332"/>
      <c r="D90" s="429" t="s">
        <v>306</v>
      </c>
      <c r="E90" s="333"/>
    </row>
    <row r="91" spans="1:5" ht="13.5" customHeight="1" x14ac:dyDescent="0.25">
      <c r="A91" s="330"/>
      <c r="B91" s="331"/>
      <c r="C91" s="332"/>
      <c r="D91" s="339" t="s">
        <v>307</v>
      </c>
      <c r="E91" s="333"/>
    </row>
    <row r="92" spans="1:5" ht="13.5" customHeight="1" x14ac:dyDescent="0.25">
      <c r="A92" s="330"/>
      <c r="B92" s="331"/>
      <c r="C92" s="332"/>
      <c r="D92" s="339" t="s">
        <v>308</v>
      </c>
      <c r="E92" s="333"/>
    </row>
    <row r="93" spans="1:5" ht="24.75" customHeight="1" x14ac:dyDescent="0.25">
      <c r="A93" s="330"/>
      <c r="B93" s="331"/>
      <c r="C93" s="332"/>
      <c r="D93" s="429" t="s">
        <v>309</v>
      </c>
      <c r="E93" s="333"/>
    </row>
    <row r="94" spans="1:5" ht="13.5" customHeight="1" x14ac:dyDescent="0.25">
      <c r="A94" s="330"/>
      <c r="B94" s="331"/>
      <c r="C94" s="332"/>
      <c r="D94" s="339" t="s">
        <v>310</v>
      </c>
      <c r="E94" s="333"/>
    </row>
    <row r="95" spans="1:5" ht="15" customHeight="1" x14ac:dyDescent="0.25">
      <c r="A95" s="330"/>
      <c r="B95" s="331"/>
      <c r="C95" s="332"/>
      <c r="D95" s="429" t="s">
        <v>311</v>
      </c>
      <c r="E95" s="333"/>
    </row>
    <row r="96" spans="1:5" ht="26.25" customHeight="1" x14ac:dyDescent="0.25">
      <c r="A96" s="330"/>
      <c r="B96" s="331"/>
      <c r="C96" s="332"/>
      <c r="D96" s="430" t="s">
        <v>312</v>
      </c>
      <c r="E96" s="333"/>
    </row>
    <row r="97" spans="1:5" ht="26.25" customHeight="1" x14ac:dyDescent="0.25">
      <c r="A97" s="330"/>
      <c r="B97" s="331"/>
      <c r="C97" s="332"/>
      <c r="D97" s="434" t="s">
        <v>313</v>
      </c>
      <c r="E97" s="333"/>
    </row>
    <row r="98" spans="1:5" ht="24.75" customHeight="1" x14ac:dyDescent="0.25">
      <c r="A98" s="330"/>
      <c r="B98" s="331"/>
      <c r="C98" s="332"/>
      <c r="D98" s="434" t="s">
        <v>314</v>
      </c>
      <c r="E98" s="333"/>
    </row>
    <row r="99" spans="1:5" ht="25.5" customHeight="1" x14ac:dyDescent="0.25">
      <c r="A99" s="330"/>
      <c r="B99" s="331"/>
      <c r="C99" s="332"/>
      <c r="D99" s="430" t="s">
        <v>315</v>
      </c>
      <c r="E99" s="333"/>
    </row>
    <row r="100" spans="1:5" ht="25.5" customHeight="1" x14ac:dyDescent="0.25">
      <c r="A100" s="330"/>
      <c r="B100" s="331"/>
      <c r="C100" s="332"/>
      <c r="D100" s="430" t="s">
        <v>316</v>
      </c>
      <c r="E100" s="333"/>
    </row>
    <row r="101" spans="1:5" ht="13.5" customHeight="1" x14ac:dyDescent="0.25">
      <c r="A101" s="330"/>
      <c r="B101" s="331"/>
      <c r="C101" s="332"/>
      <c r="D101" s="429" t="s">
        <v>317</v>
      </c>
      <c r="E101" s="333"/>
    </row>
    <row r="102" spans="1:5" ht="13.5" customHeight="1" x14ac:dyDescent="0.25">
      <c r="A102" s="330"/>
      <c r="B102" s="331"/>
      <c r="C102" s="332"/>
      <c r="D102" s="339" t="s">
        <v>318</v>
      </c>
      <c r="E102" s="333"/>
    </row>
    <row r="103" spans="1:5" ht="13.5" customHeight="1" x14ac:dyDescent="0.25">
      <c r="A103" s="334"/>
      <c r="B103" s="335"/>
      <c r="C103" s="336"/>
      <c r="D103" s="435" t="s">
        <v>319</v>
      </c>
      <c r="E103" s="337"/>
    </row>
    <row r="104" spans="1:5" ht="51" customHeight="1" x14ac:dyDescent="0.25">
      <c r="A104" s="308">
        <v>9</v>
      </c>
      <c r="B104" s="308">
        <v>801</v>
      </c>
      <c r="C104" s="308">
        <v>80149</v>
      </c>
      <c r="D104" s="423" t="s">
        <v>320</v>
      </c>
      <c r="E104" s="319">
        <v>1860812</v>
      </c>
    </row>
    <row r="105" spans="1:5" ht="25.5" customHeight="1" x14ac:dyDescent="0.25">
      <c r="A105" s="326"/>
      <c r="B105" s="327"/>
      <c r="C105" s="328"/>
      <c r="D105" s="433" t="s">
        <v>266</v>
      </c>
      <c r="E105" s="329"/>
    </row>
    <row r="106" spans="1:5" ht="13.5" customHeight="1" x14ac:dyDescent="0.25">
      <c r="A106" s="330"/>
      <c r="B106" s="331"/>
      <c r="C106" s="332"/>
      <c r="D106" s="430" t="s">
        <v>274</v>
      </c>
      <c r="E106" s="333"/>
    </row>
    <row r="107" spans="1:5" ht="13.5" customHeight="1" x14ac:dyDescent="0.25">
      <c r="A107" s="330"/>
      <c r="B107" s="331"/>
      <c r="C107" s="332"/>
      <c r="D107" s="430" t="s">
        <v>321</v>
      </c>
      <c r="E107" s="333"/>
    </row>
    <row r="108" spans="1:5" ht="13.5" customHeight="1" x14ac:dyDescent="0.25">
      <c r="A108" s="330"/>
      <c r="B108" s="331"/>
      <c r="C108" s="332"/>
      <c r="D108" s="434" t="s">
        <v>263</v>
      </c>
      <c r="E108" s="333"/>
    </row>
    <row r="109" spans="1:5" ht="13.5" customHeight="1" x14ac:dyDescent="0.25">
      <c r="A109" s="330"/>
      <c r="B109" s="331"/>
      <c r="C109" s="332"/>
      <c r="D109" s="434" t="s">
        <v>265</v>
      </c>
      <c r="E109" s="333"/>
    </row>
    <row r="110" spans="1:5" ht="13.5" customHeight="1" x14ac:dyDescent="0.25">
      <c r="A110" s="330"/>
      <c r="B110" s="331"/>
      <c r="C110" s="332"/>
      <c r="D110" s="430" t="s">
        <v>322</v>
      </c>
      <c r="E110" s="333"/>
    </row>
    <row r="111" spans="1:5" ht="13.5" customHeight="1" x14ac:dyDescent="0.25">
      <c r="A111" s="330"/>
      <c r="B111" s="331"/>
      <c r="C111" s="332"/>
      <c r="D111" s="430" t="s">
        <v>323</v>
      </c>
      <c r="E111" s="333"/>
    </row>
    <row r="112" spans="1:5" ht="13.5" customHeight="1" x14ac:dyDescent="0.25">
      <c r="A112" s="334"/>
      <c r="B112" s="335"/>
      <c r="C112" s="336"/>
      <c r="D112" s="440" t="s">
        <v>276</v>
      </c>
      <c r="E112" s="337"/>
    </row>
    <row r="113" spans="1:5" ht="39" customHeight="1" x14ac:dyDescent="0.25">
      <c r="A113" s="308">
        <v>10</v>
      </c>
      <c r="B113" s="308">
        <v>801</v>
      </c>
      <c r="C113" s="308">
        <v>80150</v>
      </c>
      <c r="D113" s="423" t="s">
        <v>324</v>
      </c>
      <c r="E113" s="319">
        <v>184331</v>
      </c>
    </row>
    <row r="114" spans="1:5" ht="13.5" customHeight="1" x14ac:dyDescent="0.25">
      <c r="A114" s="326"/>
      <c r="B114" s="327"/>
      <c r="C114" s="328"/>
      <c r="D114" s="433" t="s">
        <v>252</v>
      </c>
      <c r="E114" s="329"/>
    </row>
    <row r="115" spans="1:5" ht="25.5" customHeight="1" x14ac:dyDescent="0.25">
      <c r="A115" s="330"/>
      <c r="B115" s="331"/>
      <c r="C115" s="332"/>
      <c r="D115" s="429" t="s">
        <v>325</v>
      </c>
      <c r="E115" s="333"/>
    </row>
    <row r="116" spans="1:5" ht="15.75" customHeight="1" x14ac:dyDescent="0.25">
      <c r="A116" s="334"/>
      <c r="B116" s="335"/>
      <c r="C116" s="336"/>
      <c r="D116" s="431" t="s">
        <v>253</v>
      </c>
      <c r="E116" s="337"/>
    </row>
    <row r="117" spans="1:5" ht="13.5" customHeight="1" x14ac:dyDescent="0.25">
      <c r="A117" s="320">
        <v>11</v>
      </c>
      <c r="B117" s="320">
        <v>801</v>
      </c>
      <c r="C117" s="320">
        <v>80151</v>
      </c>
      <c r="D117" s="341" t="s">
        <v>326</v>
      </c>
      <c r="E117" s="323">
        <v>54804</v>
      </c>
    </row>
    <row r="118" spans="1:5" ht="13.5" customHeight="1" x14ac:dyDescent="0.25">
      <c r="A118" s="326"/>
      <c r="B118" s="327"/>
      <c r="C118" s="328"/>
      <c r="D118" s="346" t="s">
        <v>327</v>
      </c>
      <c r="E118" s="347"/>
    </row>
    <row r="119" spans="1:5" ht="13.5" customHeight="1" x14ac:dyDescent="0.25">
      <c r="A119" s="334"/>
      <c r="B119" s="335"/>
      <c r="C119" s="336"/>
      <c r="D119" s="441" t="s">
        <v>293</v>
      </c>
      <c r="E119" s="337"/>
    </row>
    <row r="120" spans="1:5" ht="102.75" customHeight="1" x14ac:dyDescent="0.25">
      <c r="A120" s="308">
        <v>12</v>
      </c>
      <c r="B120" s="308">
        <v>801</v>
      </c>
      <c r="C120" s="308">
        <v>80152</v>
      </c>
      <c r="D120" s="423" t="s">
        <v>328</v>
      </c>
      <c r="E120" s="319">
        <v>195631</v>
      </c>
    </row>
    <row r="121" spans="1:5" ht="15.75" customHeight="1" x14ac:dyDescent="0.25">
      <c r="A121" s="326"/>
      <c r="B121" s="327"/>
      <c r="C121" s="328"/>
      <c r="D121" s="438" t="s">
        <v>299</v>
      </c>
      <c r="E121" s="329"/>
    </row>
    <row r="122" spans="1:5" ht="15" customHeight="1" x14ac:dyDescent="0.25">
      <c r="A122" s="330"/>
      <c r="B122" s="331"/>
      <c r="C122" s="332"/>
      <c r="D122" s="434" t="s">
        <v>319</v>
      </c>
      <c r="E122" s="333"/>
    </row>
    <row r="123" spans="1:5" ht="23.25" customHeight="1" x14ac:dyDescent="0.25">
      <c r="A123" s="334"/>
      <c r="B123" s="335"/>
      <c r="C123" s="336"/>
      <c r="D123" s="440" t="s">
        <v>316</v>
      </c>
      <c r="E123" s="337"/>
    </row>
    <row r="124" spans="1:5" ht="15.75" customHeight="1" x14ac:dyDescent="0.25">
      <c r="A124" s="348">
        <v>13</v>
      </c>
      <c r="B124" s="348">
        <v>853</v>
      </c>
      <c r="C124" s="348">
        <v>85311</v>
      </c>
      <c r="D124" s="335" t="s">
        <v>329</v>
      </c>
      <c r="E124" s="337">
        <v>170801</v>
      </c>
    </row>
    <row r="125" spans="1:5" ht="15.75" customHeight="1" x14ac:dyDescent="0.25">
      <c r="A125" s="320">
        <v>14</v>
      </c>
      <c r="B125" s="320">
        <v>854</v>
      </c>
      <c r="C125" s="320">
        <v>85403</v>
      </c>
      <c r="D125" s="341" t="s">
        <v>330</v>
      </c>
      <c r="E125" s="323">
        <v>752731</v>
      </c>
    </row>
    <row r="126" spans="1:5" ht="13.5" customHeight="1" x14ac:dyDescent="0.25">
      <c r="A126" s="321"/>
      <c r="B126" s="341"/>
      <c r="C126" s="322"/>
      <c r="D126" s="442" t="s">
        <v>331</v>
      </c>
      <c r="E126" s="323"/>
    </row>
    <row r="127" spans="1:5" ht="13.5" customHeight="1" x14ac:dyDescent="0.25">
      <c r="A127" s="320">
        <v>15</v>
      </c>
      <c r="B127" s="320">
        <v>854</v>
      </c>
      <c r="C127" s="320">
        <v>85404</v>
      </c>
      <c r="D127" s="341" t="s">
        <v>332</v>
      </c>
      <c r="E127" s="323">
        <v>385234</v>
      </c>
    </row>
    <row r="128" spans="1:5" ht="13.5" customHeight="1" x14ac:dyDescent="0.25">
      <c r="A128" s="326"/>
      <c r="B128" s="327"/>
      <c r="C128" s="328"/>
      <c r="D128" s="428" t="s">
        <v>265</v>
      </c>
      <c r="E128" s="329"/>
    </row>
    <row r="129" spans="1:6" ht="24.75" customHeight="1" x14ac:dyDescent="0.25">
      <c r="A129" s="330"/>
      <c r="B129" s="331"/>
      <c r="C129" s="332"/>
      <c r="D129" s="430" t="s">
        <v>266</v>
      </c>
      <c r="E129" s="333"/>
    </row>
    <row r="130" spans="1:6" ht="13.5" customHeight="1" x14ac:dyDescent="0.25">
      <c r="A130" s="330"/>
      <c r="B130" s="331"/>
      <c r="C130" s="332"/>
      <c r="D130" s="430" t="s">
        <v>321</v>
      </c>
      <c r="E130" s="333"/>
    </row>
    <row r="131" spans="1:6" ht="13.5" customHeight="1" x14ac:dyDescent="0.25">
      <c r="A131" s="330"/>
      <c r="B131" s="331"/>
      <c r="C131" s="332"/>
      <c r="D131" s="430" t="s">
        <v>322</v>
      </c>
      <c r="E131" s="333"/>
    </row>
    <row r="132" spans="1:6" ht="14.25" customHeight="1" x14ac:dyDescent="0.25">
      <c r="A132" s="334"/>
      <c r="B132" s="335"/>
      <c r="C132" s="336"/>
      <c r="D132" s="440" t="s">
        <v>323</v>
      </c>
      <c r="E132" s="337"/>
      <c r="F132" s="349"/>
    </row>
    <row r="133" spans="1:6" ht="25.5" customHeight="1" x14ac:dyDescent="0.25">
      <c r="A133" s="308">
        <v>16</v>
      </c>
      <c r="B133" s="308">
        <v>854</v>
      </c>
      <c r="C133" s="308">
        <v>85406</v>
      </c>
      <c r="D133" s="424" t="s">
        <v>333</v>
      </c>
      <c r="E133" s="323">
        <v>134734</v>
      </c>
    </row>
    <row r="134" spans="1:6" ht="12.75" customHeight="1" x14ac:dyDescent="0.25">
      <c r="A134" s="334"/>
      <c r="B134" s="335"/>
      <c r="C134" s="336"/>
      <c r="D134" s="443" t="s">
        <v>334</v>
      </c>
      <c r="E134" s="337"/>
    </row>
    <row r="135" spans="1:6" ht="13.5" customHeight="1" x14ac:dyDescent="0.25">
      <c r="A135" s="320">
        <v>17</v>
      </c>
      <c r="B135" s="320">
        <v>854</v>
      </c>
      <c r="C135" s="320">
        <v>85410</v>
      </c>
      <c r="D135" s="341" t="s">
        <v>335</v>
      </c>
      <c r="E135" s="323"/>
    </row>
    <row r="136" spans="1:6" ht="12.75" customHeight="1" x14ac:dyDescent="0.25">
      <c r="A136" s="321"/>
      <c r="B136" s="341"/>
      <c r="C136" s="322"/>
      <c r="D136" s="157" t="s">
        <v>336</v>
      </c>
      <c r="E136" s="323">
        <v>762302</v>
      </c>
    </row>
    <row r="137" spans="1:6" ht="14.25" customHeight="1" x14ac:dyDescent="0.25">
      <c r="A137" s="445"/>
      <c r="B137" s="446"/>
      <c r="C137" s="446"/>
      <c r="D137" s="446" t="s">
        <v>249</v>
      </c>
      <c r="E137" s="324">
        <f>SUM(E33:E136)</f>
        <v>31039916</v>
      </c>
    </row>
    <row r="138" spans="1:6" ht="15.75" customHeight="1" x14ac:dyDescent="0.25">
      <c r="A138" s="447"/>
      <c r="B138" s="448"/>
      <c r="C138" s="448"/>
      <c r="D138" s="448" t="s">
        <v>337</v>
      </c>
      <c r="E138" s="350">
        <f>SUM(E30,E137)</f>
        <v>44624987</v>
      </c>
    </row>
    <row r="140" spans="1:6" ht="12.6" customHeight="1" x14ac:dyDescent="0.25">
      <c r="A140" s="351"/>
      <c r="E140" s="352"/>
    </row>
    <row r="142" spans="1:6" x14ac:dyDescent="0.25">
      <c r="E142" s="352"/>
    </row>
  </sheetData>
  <pageMargins left="0.59055118110236227" right="0.59055118110236227" top="0.74803149606299213" bottom="0.74803149606299213" header="0.31496062992125984" footer="0.31496062992125984"/>
  <pageSetup paperSize="9" orientation="portrait" r:id="rId1"/>
  <headerFoot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4"/>
  <sheetViews>
    <sheetView zoomScaleNormal="100" workbookViewId="0">
      <selection activeCell="I15" sqref="I15"/>
    </sheetView>
  </sheetViews>
  <sheetFormatPr defaultRowHeight="15" x14ac:dyDescent="0.25"/>
  <cols>
    <col min="1" max="1" width="3.7109375" customWidth="1"/>
    <col min="2" max="2" width="8.42578125" customWidth="1"/>
    <col min="3" max="3" width="48" customWidth="1"/>
    <col min="4" max="4" width="14.85546875" customWidth="1"/>
    <col min="5" max="5" width="14" customWidth="1"/>
    <col min="6" max="6" width="14.140625" customWidth="1"/>
    <col min="7" max="7" width="15.42578125" customWidth="1"/>
    <col min="257" max="257" width="4.42578125" customWidth="1"/>
    <col min="258" max="258" width="7.5703125" customWidth="1"/>
    <col min="259" max="259" width="47.42578125" customWidth="1"/>
    <col min="260" max="260" width="14.85546875" customWidth="1"/>
    <col min="261" max="261" width="14" customWidth="1"/>
    <col min="262" max="262" width="14.140625" customWidth="1"/>
    <col min="263" max="263" width="14.7109375" customWidth="1"/>
    <col min="513" max="513" width="4.42578125" customWidth="1"/>
    <col min="514" max="514" width="7.5703125" customWidth="1"/>
    <col min="515" max="515" width="47.42578125" customWidth="1"/>
    <col min="516" max="516" width="14.85546875" customWidth="1"/>
    <col min="517" max="517" width="14" customWidth="1"/>
    <col min="518" max="518" width="14.140625" customWidth="1"/>
    <col min="519" max="519" width="14.7109375" customWidth="1"/>
    <col min="769" max="769" width="4.42578125" customWidth="1"/>
    <col min="770" max="770" width="7.5703125" customWidth="1"/>
    <col min="771" max="771" width="47.42578125" customWidth="1"/>
    <col min="772" max="772" width="14.85546875" customWidth="1"/>
    <col min="773" max="773" width="14" customWidth="1"/>
    <col min="774" max="774" width="14.140625" customWidth="1"/>
    <col min="775" max="775" width="14.7109375" customWidth="1"/>
    <col min="1025" max="1025" width="4.42578125" customWidth="1"/>
    <col min="1026" max="1026" width="7.5703125" customWidth="1"/>
    <col min="1027" max="1027" width="47.42578125" customWidth="1"/>
    <col min="1028" max="1028" width="14.85546875" customWidth="1"/>
    <col min="1029" max="1029" width="14" customWidth="1"/>
    <col min="1030" max="1030" width="14.140625" customWidth="1"/>
    <col min="1031" max="1031" width="14.7109375" customWidth="1"/>
    <col min="1281" max="1281" width="4.42578125" customWidth="1"/>
    <col min="1282" max="1282" width="7.5703125" customWidth="1"/>
    <col min="1283" max="1283" width="47.42578125" customWidth="1"/>
    <col min="1284" max="1284" width="14.85546875" customWidth="1"/>
    <col min="1285" max="1285" width="14" customWidth="1"/>
    <col min="1286" max="1286" width="14.140625" customWidth="1"/>
    <col min="1287" max="1287" width="14.7109375" customWidth="1"/>
    <col min="1537" max="1537" width="4.42578125" customWidth="1"/>
    <col min="1538" max="1538" width="7.5703125" customWidth="1"/>
    <col min="1539" max="1539" width="47.42578125" customWidth="1"/>
    <col min="1540" max="1540" width="14.85546875" customWidth="1"/>
    <col min="1541" max="1541" width="14" customWidth="1"/>
    <col min="1542" max="1542" width="14.140625" customWidth="1"/>
    <col min="1543" max="1543" width="14.7109375" customWidth="1"/>
    <col min="1793" max="1793" width="4.42578125" customWidth="1"/>
    <col min="1794" max="1794" width="7.5703125" customWidth="1"/>
    <col min="1795" max="1795" width="47.42578125" customWidth="1"/>
    <col min="1796" max="1796" width="14.85546875" customWidth="1"/>
    <col min="1797" max="1797" width="14" customWidth="1"/>
    <col min="1798" max="1798" width="14.140625" customWidth="1"/>
    <col min="1799" max="1799" width="14.7109375" customWidth="1"/>
    <col min="2049" max="2049" width="4.42578125" customWidth="1"/>
    <col min="2050" max="2050" width="7.5703125" customWidth="1"/>
    <col min="2051" max="2051" width="47.42578125" customWidth="1"/>
    <col min="2052" max="2052" width="14.85546875" customWidth="1"/>
    <col min="2053" max="2053" width="14" customWidth="1"/>
    <col min="2054" max="2054" width="14.140625" customWidth="1"/>
    <col min="2055" max="2055" width="14.7109375" customWidth="1"/>
    <col min="2305" max="2305" width="4.42578125" customWidth="1"/>
    <col min="2306" max="2306" width="7.5703125" customWidth="1"/>
    <col min="2307" max="2307" width="47.42578125" customWidth="1"/>
    <col min="2308" max="2308" width="14.85546875" customWidth="1"/>
    <col min="2309" max="2309" width="14" customWidth="1"/>
    <col min="2310" max="2310" width="14.140625" customWidth="1"/>
    <col min="2311" max="2311" width="14.7109375" customWidth="1"/>
    <col min="2561" max="2561" width="4.42578125" customWidth="1"/>
    <col min="2562" max="2562" width="7.5703125" customWidth="1"/>
    <col min="2563" max="2563" width="47.42578125" customWidth="1"/>
    <col min="2564" max="2564" width="14.85546875" customWidth="1"/>
    <col min="2565" max="2565" width="14" customWidth="1"/>
    <col min="2566" max="2566" width="14.140625" customWidth="1"/>
    <col min="2567" max="2567" width="14.7109375" customWidth="1"/>
    <col min="2817" max="2817" width="4.42578125" customWidth="1"/>
    <col min="2818" max="2818" width="7.5703125" customWidth="1"/>
    <col min="2819" max="2819" width="47.42578125" customWidth="1"/>
    <col min="2820" max="2820" width="14.85546875" customWidth="1"/>
    <col min="2821" max="2821" width="14" customWidth="1"/>
    <col min="2822" max="2822" width="14.140625" customWidth="1"/>
    <col min="2823" max="2823" width="14.7109375" customWidth="1"/>
    <col min="3073" max="3073" width="4.42578125" customWidth="1"/>
    <col min="3074" max="3074" width="7.5703125" customWidth="1"/>
    <col min="3075" max="3075" width="47.42578125" customWidth="1"/>
    <col min="3076" max="3076" width="14.85546875" customWidth="1"/>
    <col min="3077" max="3077" width="14" customWidth="1"/>
    <col min="3078" max="3078" width="14.140625" customWidth="1"/>
    <col min="3079" max="3079" width="14.7109375" customWidth="1"/>
    <col min="3329" max="3329" width="4.42578125" customWidth="1"/>
    <col min="3330" max="3330" width="7.5703125" customWidth="1"/>
    <col min="3331" max="3331" width="47.42578125" customWidth="1"/>
    <col min="3332" max="3332" width="14.85546875" customWidth="1"/>
    <col min="3333" max="3333" width="14" customWidth="1"/>
    <col min="3334" max="3334" width="14.140625" customWidth="1"/>
    <col min="3335" max="3335" width="14.7109375" customWidth="1"/>
    <col min="3585" max="3585" width="4.42578125" customWidth="1"/>
    <col min="3586" max="3586" width="7.5703125" customWidth="1"/>
    <col min="3587" max="3587" width="47.42578125" customWidth="1"/>
    <col min="3588" max="3588" width="14.85546875" customWidth="1"/>
    <col min="3589" max="3589" width="14" customWidth="1"/>
    <col min="3590" max="3590" width="14.140625" customWidth="1"/>
    <col min="3591" max="3591" width="14.7109375" customWidth="1"/>
    <col min="3841" max="3841" width="4.42578125" customWidth="1"/>
    <col min="3842" max="3842" width="7.5703125" customWidth="1"/>
    <col min="3843" max="3843" width="47.42578125" customWidth="1"/>
    <col min="3844" max="3844" width="14.85546875" customWidth="1"/>
    <col min="3845" max="3845" width="14" customWidth="1"/>
    <col min="3846" max="3846" width="14.140625" customWidth="1"/>
    <col min="3847" max="3847" width="14.7109375" customWidth="1"/>
    <col min="4097" max="4097" width="4.42578125" customWidth="1"/>
    <col min="4098" max="4098" width="7.5703125" customWidth="1"/>
    <col min="4099" max="4099" width="47.42578125" customWidth="1"/>
    <col min="4100" max="4100" width="14.85546875" customWidth="1"/>
    <col min="4101" max="4101" width="14" customWidth="1"/>
    <col min="4102" max="4102" width="14.140625" customWidth="1"/>
    <col min="4103" max="4103" width="14.7109375" customWidth="1"/>
    <col min="4353" max="4353" width="4.42578125" customWidth="1"/>
    <col min="4354" max="4354" width="7.5703125" customWidth="1"/>
    <col min="4355" max="4355" width="47.42578125" customWidth="1"/>
    <col min="4356" max="4356" width="14.85546875" customWidth="1"/>
    <col min="4357" max="4357" width="14" customWidth="1"/>
    <col min="4358" max="4358" width="14.140625" customWidth="1"/>
    <col min="4359" max="4359" width="14.7109375" customWidth="1"/>
    <col min="4609" max="4609" width="4.42578125" customWidth="1"/>
    <col min="4610" max="4610" width="7.5703125" customWidth="1"/>
    <col min="4611" max="4611" width="47.42578125" customWidth="1"/>
    <col min="4612" max="4612" width="14.85546875" customWidth="1"/>
    <col min="4613" max="4613" width="14" customWidth="1"/>
    <col min="4614" max="4614" width="14.140625" customWidth="1"/>
    <col min="4615" max="4615" width="14.7109375" customWidth="1"/>
    <col min="4865" max="4865" width="4.42578125" customWidth="1"/>
    <col min="4866" max="4866" width="7.5703125" customWidth="1"/>
    <col min="4867" max="4867" width="47.42578125" customWidth="1"/>
    <col min="4868" max="4868" width="14.85546875" customWidth="1"/>
    <col min="4869" max="4869" width="14" customWidth="1"/>
    <col min="4870" max="4870" width="14.140625" customWidth="1"/>
    <col min="4871" max="4871" width="14.7109375" customWidth="1"/>
    <col min="5121" max="5121" width="4.42578125" customWidth="1"/>
    <col min="5122" max="5122" width="7.5703125" customWidth="1"/>
    <col min="5123" max="5123" width="47.42578125" customWidth="1"/>
    <col min="5124" max="5124" width="14.85546875" customWidth="1"/>
    <col min="5125" max="5125" width="14" customWidth="1"/>
    <col min="5126" max="5126" width="14.140625" customWidth="1"/>
    <col min="5127" max="5127" width="14.7109375" customWidth="1"/>
    <col min="5377" max="5377" width="4.42578125" customWidth="1"/>
    <col min="5378" max="5378" width="7.5703125" customWidth="1"/>
    <col min="5379" max="5379" width="47.42578125" customWidth="1"/>
    <col min="5380" max="5380" width="14.85546875" customWidth="1"/>
    <col min="5381" max="5381" width="14" customWidth="1"/>
    <col min="5382" max="5382" width="14.140625" customWidth="1"/>
    <col min="5383" max="5383" width="14.7109375" customWidth="1"/>
    <col min="5633" max="5633" width="4.42578125" customWidth="1"/>
    <col min="5634" max="5634" width="7.5703125" customWidth="1"/>
    <col min="5635" max="5635" width="47.42578125" customWidth="1"/>
    <col min="5636" max="5636" width="14.85546875" customWidth="1"/>
    <col min="5637" max="5637" width="14" customWidth="1"/>
    <col min="5638" max="5638" width="14.140625" customWidth="1"/>
    <col min="5639" max="5639" width="14.7109375" customWidth="1"/>
    <col min="5889" max="5889" width="4.42578125" customWidth="1"/>
    <col min="5890" max="5890" width="7.5703125" customWidth="1"/>
    <col min="5891" max="5891" width="47.42578125" customWidth="1"/>
    <col min="5892" max="5892" width="14.85546875" customWidth="1"/>
    <col min="5893" max="5893" width="14" customWidth="1"/>
    <col min="5894" max="5894" width="14.140625" customWidth="1"/>
    <col min="5895" max="5895" width="14.7109375" customWidth="1"/>
    <col min="6145" max="6145" width="4.42578125" customWidth="1"/>
    <col min="6146" max="6146" width="7.5703125" customWidth="1"/>
    <col min="6147" max="6147" width="47.42578125" customWidth="1"/>
    <col min="6148" max="6148" width="14.85546875" customWidth="1"/>
    <col min="6149" max="6149" width="14" customWidth="1"/>
    <col min="6150" max="6150" width="14.140625" customWidth="1"/>
    <col min="6151" max="6151" width="14.7109375" customWidth="1"/>
    <col min="6401" max="6401" width="4.42578125" customWidth="1"/>
    <col min="6402" max="6402" width="7.5703125" customWidth="1"/>
    <col min="6403" max="6403" width="47.42578125" customWidth="1"/>
    <col min="6404" max="6404" width="14.85546875" customWidth="1"/>
    <col min="6405" max="6405" width="14" customWidth="1"/>
    <col min="6406" max="6406" width="14.140625" customWidth="1"/>
    <col min="6407" max="6407" width="14.7109375" customWidth="1"/>
    <col min="6657" max="6657" width="4.42578125" customWidth="1"/>
    <col min="6658" max="6658" width="7.5703125" customWidth="1"/>
    <col min="6659" max="6659" width="47.42578125" customWidth="1"/>
    <col min="6660" max="6660" width="14.85546875" customWidth="1"/>
    <col min="6661" max="6661" width="14" customWidth="1"/>
    <col min="6662" max="6662" width="14.140625" customWidth="1"/>
    <col min="6663" max="6663" width="14.7109375" customWidth="1"/>
    <col min="6913" max="6913" width="4.42578125" customWidth="1"/>
    <col min="6914" max="6914" width="7.5703125" customWidth="1"/>
    <col min="6915" max="6915" width="47.42578125" customWidth="1"/>
    <col min="6916" max="6916" width="14.85546875" customWidth="1"/>
    <col min="6917" max="6917" width="14" customWidth="1"/>
    <col min="6918" max="6918" width="14.140625" customWidth="1"/>
    <col min="6919" max="6919" width="14.7109375" customWidth="1"/>
    <col min="7169" max="7169" width="4.42578125" customWidth="1"/>
    <col min="7170" max="7170" width="7.5703125" customWidth="1"/>
    <col min="7171" max="7171" width="47.42578125" customWidth="1"/>
    <col min="7172" max="7172" width="14.85546875" customWidth="1"/>
    <col min="7173" max="7173" width="14" customWidth="1"/>
    <col min="7174" max="7174" width="14.140625" customWidth="1"/>
    <col min="7175" max="7175" width="14.7109375" customWidth="1"/>
    <col min="7425" max="7425" width="4.42578125" customWidth="1"/>
    <col min="7426" max="7426" width="7.5703125" customWidth="1"/>
    <col min="7427" max="7427" width="47.42578125" customWidth="1"/>
    <col min="7428" max="7428" width="14.85546875" customWidth="1"/>
    <col min="7429" max="7429" width="14" customWidth="1"/>
    <col min="7430" max="7430" width="14.140625" customWidth="1"/>
    <col min="7431" max="7431" width="14.7109375" customWidth="1"/>
    <col min="7681" max="7681" width="4.42578125" customWidth="1"/>
    <col min="7682" max="7682" width="7.5703125" customWidth="1"/>
    <col min="7683" max="7683" width="47.42578125" customWidth="1"/>
    <col min="7684" max="7684" width="14.85546875" customWidth="1"/>
    <col min="7685" max="7685" width="14" customWidth="1"/>
    <col min="7686" max="7686" width="14.140625" customWidth="1"/>
    <col min="7687" max="7687" width="14.7109375" customWidth="1"/>
    <col min="7937" max="7937" width="4.42578125" customWidth="1"/>
    <col min="7938" max="7938" width="7.5703125" customWidth="1"/>
    <col min="7939" max="7939" width="47.42578125" customWidth="1"/>
    <col min="7940" max="7940" width="14.85546875" customWidth="1"/>
    <col min="7941" max="7941" width="14" customWidth="1"/>
    <col min="7942" max="7942" width="14.140625" customWidth="1"/>
    <col min="7943" max="7943" width="14.7109375" customWidth="1"/>
    <col min="8193" max="8193" width="4.42578125" customWidth="1"/>
    <col min="8194" max="8194" width="7.5703125" customWidth="1"/>
    <col min="8195" max="8195" width="47.42578125" customWidth="1"/>
    <col min="8196" max="8196" width="14.85546875" customWidth="1"/>
    <col min="8197" max="8197" width="14" customWidth="1"/>
    <col min="8198" max="8198" width="14.140625" customWidth="1"/>
    <col min="8199" max="8199" width="14.7109375" customWidth="1"/>
    <col min="8449" max="8449" width="4.42578125" customWidth="1"/>
    <col min="8450" max="8450" width="7.5703125" customWidth="1"/>
    <col min="8451" max="8451" width="47.42578125" customWidth="1"/>
    <col min="8452" max="8452" width="14.85546875" customWidth="1"/>
    <col min="8453" max="8453" width="14" customWidth="1"/>
    <col min="8454" max="8454" width="14.140625" customWidth="1"/>
    <col min="8455" max="8455" width="14.7109375" customWidth="1"/>
    <col min="8705" max="8705" width="4.42578125" customWidth="1"/>
    <col min="8706" max="8706" width="7.5703125" customWidth="1"/>
    <col min="8707" max="8707" width="47.42578125" customWidth="1"/>
    <col min="8708" max="8708" width="14.85546875" customWidth="1"/>
    <col min="8709" max="8709" width="14" customWidth="1"/>
    <col min="8710" max="8710" width="14.140625" customWidth="1"/>
    <col min="8711" max="8711" width="14.7109375" customWidth="1"/>
    <col min="8961" max="8961" width="4.42578125" customWidth="1"/>
    <col min="8962" max="8962" width="7.5703125" customWidth="1"/>
    <col min="8963" max="8963" width="47.42578125" customWidth="1"/>
    <col min="8964" max="8964" width="14.85546875" customWidth="1"/>
    <col min="8965" max="8965" width="14" customWidth="1"/>
    <col min="8966" max="8966" width="14.140625" customWidth="1"/>
    <col min="8967" max="8967" width="14.7109375" customWidth="1"/>
    <col min="9217" max="9217" width="4.42578125" customWidth="1"/>
    <col min="9218" max="9218" width="7.5703125" customWidth="1"/>
    <col min="9219" max="9219" width="47.42578125" customWidth="1"/>
    <col min="9220" max="9220" width="14.85546875" customWidth="1"/>
    <col min="9221" max="9221" width="14" customWidth="1"/>
    <col min="9222" max="9222" width="14.140625" customWidth="1"/>
    <col min="9223" max="9223" width="14.7109375" customWidth="1"/>
    <col min="9473" max="9473" width="4.42578125" customWidth="1"/>
    <col min="9474" max="9474" width="7.5703125" customWidth="1"/>
    <col min="9475" max="9475" width="47.42578125" customWidth="1"/>
    <col min="9476" max="9476" width="14.85546875" customWidth="1"/>
    <col min="9477" max="9477" width="14" customWidth="1"/>
    <col min="9478" max="9478" width="14.140625" customWidth="1"/>
    <col min="9479" max="9479" width="14.7109375" customWidth="1"/>
    <col min="9729" max="9729" width="4.42578125" customWidth="1"/>
    <col min="9730" max="9730" width="7.5703125" customWidth="1"/>
    <col min="9731" max="9731" width="47.42578125" customWidth="1"/>
    <col min="9732" max="9732" width="14.85546875" customWidth="1"/>
    <col min="9733" max="9733" width="14" customWidth="1"/>
    <col min="9734" max="9734" width="14.140625" customWidth="1"/>
    <col min="9735" max="9735" width="14.7109375" customWidth="1"/>
    <col min="9985" max="9985" width="4.42578125" customWidth="1"/>
    <col min="9986" max="9986" width="7.5703125" customWidth="1"/>
    <col min="9987" max="9987" width="47.42578125" customWidth="1"/>
    <col min="9988" max="9988" width="14.85546875" customWidth="1"/>
    <col min="9989" max="9989" width="14" customWidth="1"/>
    <col min="9990" max="9990" width="14.140625" customWidth="1"/>
    <col min="9991" max="9991" width="14.7109375" customWidth="1"/>
    <col min="10241" max="10241" width="4.42578125" customWidth="1"/>
    <col min="10242" max="10242" width="7.5703125" customWidth="1"/>
    <col min="10243" max="10243" width="47.42578125" customWidth="1"/>
    <col min="10244" max="10244" width="14.85546875" customWidth="1"/>
    <col min="10245" max="10245" width="14" customWidth="1"/>
    <col min="10246" max="10246" width="14.140625" customWidth="1"/>
    <col min="10247" max="10247" width="14.7109375" customWidth="1"/>
    <col min="10497" max="10497" width="4.42578125" customWidth="1"/>
    <col min="10498" max="10498" width="7.5703125" customWidth="1"/>
    <col min="10499" max="10499" width="47.42578125" customWidth="1"/>
    <col min="10500" max="10500" width="14.85546875" customWidth="1"/>
    <col min="10501" max="10501" width="14" customWidth="1"/>
    <col min="10502" max="10502" width="14.140625" customWidth="1"/>
    <col min="10503" max="10503" width="14.7109375" customWidth="1"/>
    <col min="10753" max="10753" width="4.42578125" customWidth="1"/>
    <col min="10754" max="10754" width="7.5703125" customWidth="1"/>
    <col min="10755" max="10755" width="47.42578125" customWidth="1"/>
    <col min="10756" max="10756" width="14.85546875" customWidth="1"/>
    <col min="10757" max="10757" width="14" customWidth="1"/>
    <col min="10758" max="10758" width="14.140625" customWidth="1"/>
    <col min="10759" max="10759" width="14.7109375" customWidth="1"/>
    <col min="11009" max="11009" width="4.42578125" customWidth="1"/>
    <col min="11010" max="11010" width="7.5703125" customWidth="1"/>
    <col min="11011" max="11011" width="47.42578125" customWidth="1"/>
    <col min="11012" max="11012" width="14.85546875" customWidth="1"/>
    <col min="11013" max="11013" width="14" customWidth="1"/>
    <col min="11014" max="11014" width="14.140625" customWidth="1"/>
    <col min="11015" max="11015" width="14.7109375" customWidth="1"/>
    <col min="11265" max="11265" width="4.42578125" customWidth="1"/>
    <col min="11266" max="11266" width="7.5703125" customWidth="1"/>
    <col min="11267" max="11267" width="47.42578125" customWidth="1"/>
    <col min="11268" max="11268" width="14.85546875" customWidth="1"/>
    <col min="11269" max="11269" width="14" customWidth="1"/>
    <col min="11270" max="11270" width="14.140625" customWidth="1"/>
    <col min="11271" max="11271" width="14.7109375" customWidth="1"/>
    <col min="11521" max="11521" width="4.42578125" customWidth="1"/>
    <col min="11522" max="11522" width="7.5703125" customWidth="1"/>
    <col min="11523" max="11523" width="47.42578125" customWidth="1"/>
    <col min="11524" max="11524" width="14.85546875" customWidth="1"/>
    <col min="11525" max="11525" width="14" customWidth="1"/>
    <col min="11526" max="11526" width="14.140625" customWidth="1"/>
    <col min="11527" max="11527" width="14.7109375" customWidth="1"/>
    <col min="11777" max="11777" width="4.42578125" customWidth="1"/>
    <col min="11778" max="11778" width="7.5703125" customWidth="1"/>
    <col min="11779" max="11779" width="47.42578125" customWidth="1"/>
    <col min="11780" max="11780" width="14.85546875" customWidth="1"/>
    <col min="11781" max="11781" width="14" customWidth="1"/>
    <col min="11782" max="11782" width="14.140625" customWidth="1"/>
    <col min="11783" max="11783" width="14.7109375" customWidth="1"/>
    <col min="12033" max="12033" width="4.42578125" customWidth="1"/>
    <col min="12034" max="12034" width="7.5703125" customWidth="1"/>
    <col min="12035" max="12035" width="47.42578125" customWidth="1"/>
    <col min="12036" max="12036" width="14.85546875" customWidth="1"/>
    <col min="12037" max="12037" width="14" customWidth="1"/>
    <col min="12038" max="12038" width="14.140625" customWidth="1"/>
    <col min="12039" max="12039" width="14.7109375" customWidth="1"/>
    <col min="12289" max="12289" width="4.42578125" customWidth="1"/>
    <col min="12290" max="12290" width="7.5703125" customWidth="1"/>
    <col min="12291" max="12291" width="47.42578125" customWidth="1"/>
    <col min="12292" max="12292" width="14.85546875" customWidth="1"/>
    <col min="12293" max="12293" width="14" customWidth="1"/>
    <col min="12294" max="12294" width="14.140625" customWidth="1"/>
    <col min="12295" max="12295" width="14.7109375" customWidth="1"/>
    <col min="12545" max="12545" width="4.42578125" customWidth="1"/>
    <col min="12546" max="12546" width="7.5703125" customWidth="1"/>
    <col min="12547" max="12547" width="47.42578125" customWidth="1"/>
    <col min="12548" max="12548" width="14.85546875" customWidth="1"/>
    <col min="12549" max="12549" width="14" customWidth="1"/>
    <col min="12550" max="12550" width="14.140625" customWidth="1"/>
    <col min="12551" max="12551" width="14.7109375" customWidth="1"/>
    <col min="12801" max="12801" width="4.42578125" customWidth="1"/>
    <col min="12802" max="12802" width="7.5703125" customWidth="1"/>
    <col min="12803" max="12803" width="47.42578125" customWidth="1"/>
    <col min="12804" max="12804" width="14.85546875" customWidth="1"/>
    <col min="12805" max="12805" width="14" customWidth="1"/>
    <col min="12806" max="12806" width="14.140625" customWidth="1"/>
    <col min="12807" max="12807" width="14.7109375" customWidth="1"/>
    <col min="13057" max="13057" width="4.42578125" customWidth="1"/>
    <col min="13058" max="13058" width="7.5703125" customWidth="1"/>
    <col min="13059" max="13059" width="47.42578125" customWidth="1"/>
    <col min="13060" max="13060" width="14.85546875" customWidth="1"/>
    <col min="13061" max="13061" width="14" customWidth="1"/>
    <col min="13062" max="13062" width="14.140625" customWidth="1"/>
    <col min="13063" max="13063" width="14.7109375" customWidth="1"/>
    <col min="13313" max="13313" width="4.42578125" customWidth="1"/>
    <col min="13314" max="13314" width="7.5703125" customWidth="1"/>
    <col min="13315" max="13315" width="47.42578125" customWidth="1"/>
    <col min="13316" max="13316" width="14.85546875" customWidth="1"/>
    <col min="13317" max="13317" width="14" customWidth="1"/>
    <col min="13318" max="13318" width="14.140625" customWidth="1"/>
    <col min="13319" max="13319" width="14.7109375" customWidth="1"/>
    <col min="13569" max="13569" width="4.42578125" customWidth="1"/>
    <col min="13570" max="13570" width="7.5703125" customWidth="1"/>
    <col min="13571" max="13571" width="47.42578125" customWidth="1"/>
    <col min="13572" max="13572" width="14.85546875" customWidth="1"/>
    <col min="13573" max="13573" width="14" customWidth="1"/>
    <col min="13574" max="13574" width="14.140625" customWidth="1"/>
    <col min="13575" max="13575" width="14.7109375" customWidth="1"/>
    <col min="13825" max="13825" width="4.42578125" customWidth="1"/>
    <col min="13826" max="13826" width="7.5703125" customWidth="1"/>
    <col min="13827" max="13827" width="47.42578125" customWidth="1"/>
    <col min="13828" max="13828" width="14.85546875" customWidth="1"/>
    <col min="13829" max="13829" width="14" customWidth="1"/>
    <col min="13830" max="13830" width="14.140625" customWidth="1"/>
    <col min="13831" max="13831" width="14.7109375" customWidth="1"/>
    <col min="14081" max="14081" width="4.42578125" customWidth="1"/>
    <col min="14082" max="14082" width="7.5703125" customWidth="1"/>
    <col min="14083" max="14083" width="47.42578125" customWidth="1"/>
    <col min="14084" max="14084" width="14.85546875" customWidth="1"/>
    <col min="14085" max="14085" width="14" customWidth="1"/>
    <col min="14086" max="14086" width="14.140625" customWidth="1"/>
    <col min="14087" max="14087" width="14.7109375" customWidth="1"/>
    <col min="14337" max="14337" width="4.42578125" customWidth="1"/>
    <col min="14338" max="14338" width="7.5703125" customWidth="1"/>
    <col min="14339" max="14339" width="47.42578125" customWidth="1"/>
    <col min="14340" max="14340" width="14.85546875" customWidth="1"/>
    <col min="14341" max="14341" width="14" customWidth="1"/>
    <col min="14342" max="14342" width="14.140625" customWidth="1"/>
    <col min="14343" max="14343" width="14.7109375" customWidth="1"/>
    <col min="14593" max="14593" width="4.42578125" customWidth="1"/>
    <col min="14594" max="14594" width="7.5703125" customWidth="1"/>
    <col min="14595" max="14595" width="47.42578125" customWidth="1"/>
    <col min="14596" max="14596" width="14.85546875" customWidth="1"/>
    <col min="14597" max="14597" width="14" customWidth="1"/>
    <col min="14598" max="14598" width="14.140625" customWidth="1"/>
    <col min="14599" max="14599" width="14.7109375" customWidth="1"/>
    <col min="14849" max="14849" width="4.42578125" customWidth="1"/>
    <col min="14850" max="14850" width="7.5703125" customWidth="1"/>
    <col min="14851" max="14851" width="47.42578125" customWidth="1"/>
    <col min="14852" max="14852" width="14.85546875" customWidth="1"/>
    <col min="14853" max="14853" width="14" customWidth="1"/>
    <col min="14854" max="14854" width="14.140625" customWidth="1"/>
    <col min="14855" max="14855" width="14.7109375" customWidth="1"/>
    <col min="15105" max="15105" width="4.42578125" customWidth="1"/>
    <col min="15106" max="15106" width="7.5703125" customWidth="1"/>
    <col min="15107" max="15107" width="47.42578125" customWidth="1"/>
    <col min="15108" max="15108" width="14.85546875" customWidth="1"/>
    <col min="15109" max="15109" width="14" customWidth="1"/>
    <col min="15110" max="15110" width="14.140625" customWidth="1"/>
    <col min="15111" max="15111" width="14.7109375" customWidth="1"/>
    <col min="15361" max="15361" width="4.42578125" customWidth="1"/>
    <col min="15362" max="15362" width="7.5703125" customWidth="1"/>
    <col min="15363" max="15363" width="47.42578125" customWidth="1"/>
    <col min="15364" max="15364" width="14.85546875" customWidth="1"/>
    <col min="15365" max="15365" width="14" customWidth="1"/>
    <col min="15366" max="15366" width="14.140625" customWidth="1"/>
    <col min="15367" max="15367" width="14.7109375" customWidth="1"/>
    <col min="15617" max="15617" width="4.42578125" customWidth="1"/>
    <col min="15618" max="15618" width="7.5703125" customWidth="1"/>
    <col min="15619" max="15619" width="47.42578125" customWidth="1"/>
    <col min="15620" max="15620" width="14.85546875" customWidth="1"/>
    <col min="15621" max="15621" width="14" customWidth="1"/>
    <col min="15622" max="15622" width="14.140625" customWidth="1"/>
    <col min="15623" max="15623" width="14.7109375" customWidth="1"/>
    <col min="15873" max="15873" width="4.42578125" customWidth="1"/>
    <col min="15874" max="15874" width="7.5703125" customWidth="1"/>
    <col min="15875" max="15875" width="47.42578125" customWidth="1"/>
    <col min="15876" max="15876" width="14.85546875" customWidth="1"/>
    <col min="15877" max="15877" width="14" customWidth="1"/>
    <col min="15878" max="15878" width="14.140625" customWidth="1"/>
    <col min="15879" max="15879" width="14.7109375" customWidth="1"/>
    <col min="16129" max="16129" width="4.42578125" customWidth="1"/>
    <col min="16130" max="16130" width="7.5703125" customWidth="1"/>
    <col min="16131" max="16131" width="47.42578125" customWidth="1"/>
    <col min="16132" max="16132" width="14.85546875" customWidth="1"/>
    <col min="16133" max="16133" width="14" customWidth="1"/>
    <col min="16134" max="16134" width="14.140625" customWidth="1"/>
    <col min="16135" max="16135" width="14.7109375" customWidth="1"/>
  </cols>
  <sheetData>
    <row r="1" spans="1:7" ht="12.75" customHeight="1" x14ac:dyDescent="0.25">
      <c r="F1" s="4" t="s">
        <v>338</v>
      </c>
    </row>
    <row r="2" spans="1:7" ht="12.75" customHeight="1" x14ac:dyDescent="0.25">
      <c r="F2" s="4" t="s">
        <v>376</v>
      </c>
    </row>
    <row r="3" spans="1:7" ht="12.75" customHeight="1" x14ac:dyDescent="0.25">
      <c r="F3" s="4" t="s">
        <v>68</v>
      </c>
    </row>
    <row r="4" spans="1:7" ht="12.75" customHeight="1" x14ac:dyDescent="0.25">
      <c r="F4" s="4" t="s">
        <v>377</v>
      </c>
    </row>
    <row r="5" spans="1:7" ht="12.75" customHeight="1" x14ac:dyDescent="0.25"/>
    <row r="6" spans="1:7" s="349" customFormat="1" ht="12.75" x14ac:dyDescent="0.2">
      <c r="A6" s="353" t="s">
        <v>339</v>
      </c>
      <c r="B6" s="353"/>
      <c r="C6" s="353"/>
      <c r="D6" s="353"/>
      <c r="E6" s="353"/>
      <c r="F6" s="353"/>
      <c r="G6" s="353"/>
    </row>
    <row r="7" spans="1:7" s="349" customFormat="1" ht="12.75" x14ac:dyDescent="0.2">
      <c r="A7" s="353" t="s">
        <v>340</v>
      </c>
      <c r="B7" s="353"/>
      <c r="C7" s="353"/>
      <c r="D7" s="353"/>
      <c r="E7" s="353"/>
      <c r="F7" s="353"/>
      <c r="G7" s="353"/>
    </row>
    <row r="8" spans="1:7" x14ac:dyDescent="0.25">
      <c r="A8" s="395" t="s">
        <v>341</v>
      </c>
      <c r="B8" s="395"/>
      <c r="C8" s="395"/>
      <c r="D8" s="395"/>
      <c r="E8" s="395"/>
      <c r="F8" s="395"/>
      <c r="G8" s="395"/>
    </row>
    <row r="9" spans="1:7" x14ac:dyDescent="0.25">
      <c r="A9" s="354"/>
      <c r="B9" s="354"/>
      <c r="C9" s="354"/>
      <c r="D9" s="354"/>
      <c r="E9" s="354"/>
      <c r="F9" s="354"/>
      <c r="G9" s="354"/>
    </row>
    <row r="10" spans="1:7" x14ac:dyDescent="0.25">
      <c r="A10" s="301"/>
      <c r="B10" s="301"/>
      <c r="C10" s="301"/>
      <c r="D10" s="301"/>
      <c r="E10" s="301"/>
      <c r="F10" s="301"/>
      <c r="G10" s="302" t="s">
        <v>1</v>
      </c>
    </row>
    <row r="11" spans="1:7" ht="15" customHeight="1" x14ac:dyDescent="0.25">
      <c r="A11" s="355"/>
      <c r="B11" s="355"/>
      <c r="C11" s="355"/>
      <c r="D11" s="396" t="s">
        <v>360</v>
      </c>
      <c r="E11" s="356"/>
      <c r="F11" s="357"/>
      <c r="G11" s="396" t="s">
        <v>360</v>
      </c>
    </row>
    <row r="12" spans="1:7" x14ac:dyDescent="0.25">
      <c r="A12" s="358" t="s">
        <v>175</v>
      </c>
      <c r="B12" s="358" t="s">
        <v>3</v>
      </c>
      <c r="C12" s="358"/>
      <c r="D12" s="397" t="s">
        <v>361</v>
      </c>
      <c r="E12" s="397" t="s">
        <v>343</v>
      </c>
      <c r="F12" s="397" t="s">
        <v>168</v>
      </c>
      <c r="G12" s="397" t="s">
        <v>364</v>
      </c>
    </row>
    <row r="13" spans="1:7" x14ac:dyDescent="0.25">
      <c r="A13" s="358"/>
      <c r="B13" s="359"/>
      <c r="C13" s="358" t="s">
        <v>342</v>
      </c>
      <c r="D13" s="397" t="s">
        <v>362</v>
      </c>
      <c r="E13" s="397"/>
      <c r="F13" s="397"/>
      <c r="G13" s="397" t="s">
        <v>365</v>
      </c>
    </row>
    <row r="14" spans="1:7" x14ac:dyDescent="0.25">
      <c r="A14" s="359"/>
      <c r="B14" s="359" t="s">
        <v>4</v>
      </c>
      <c r="C14" s="359"/>
      <c r="D14" s="397" t="s">
        <v>363</v>
      </c>
      <c r="E14" s="398"/>
      <c r="F14" s="398"/>
      <c r="G14" s="397" t="s">
        <v>366</v>
      </c>
    </row>
    <row r="15" spans="1:7" x14ac:dyDescent="0.25">
      <c r="A15" s="360">
        <v>1</v>
      </c>
      <c r="B15" s="360">
        <v>2</v>
      </c>
      <c r="C15" s="360">
        <v>3</v>
      </c>
      <c r="D15" s="360">
        <v>4</v>
      </c>
      <c r="E15" s="360">
        <v>5</v>
      </c>
      <c r="F15" s="360">
        <v>6</v>
      </c>
      <c r="G15" s="360">
        <v>7</v>
      </c>
    </row>
    <row r="16" spans="1:7" s="365" customFormat="1" x14ac:dyDescent="0.25">
      <c r="A16" s="361"/>
      <c r="B16" s="362">
        <v>801</v>
      </c>
      <c r="C16" s="363"/>
      <c r="D16" s="364"/>
      <c r="E16" s="364"/>
      <c r="F16" s="364"/>
      <c r="G16" s="364"/>
    </row>
    <row r="17" spans="1:7" s="167" customFormat="1" x14ac:dyDescent="0.25">
      <c r="A17" s="366" t="s">
        <v>344</v>
      </c>
      <c r="B17" s="367">
        <v>80101</v>
      </c>
      <c r="C17" s="368" t="s">
        <v>20</v>
      </c>
      <c r="D17" s="369">
        <v>0</v>
      </c>
      <c r="E17" s="369">
        <v>674057</v>
      </c>
      <c r="F17" s="369">
        <v>674057</v>
      </c>
      <c r="G17" s="369">
        <v>0</v>
      </c>
    </row>
    <row r="18" spans="1:7" s="167" customFormat="1" x14ac:dyDescent="0.25">
      <c r="A18" s="366" t="s">
        <v>345</v>
      </c>
      <c r="B18" s="367">
        <v>80102</v>
      </c>
      <c r="C18" s="370" t="s">
        <v>115</v>
      </c>
      <c r="D18" s="371">
        <v>0</v>
      </c>
      <c r="E18" s="371">
        <v>57600</v>
      </c>
      <c r="F18" s="371">
        <v>57600</v>
      </c>
      <c r="G18" s="371">
        <v>0</v>
      </c>
    </row>
    <row r="19" spans="1:7" s="167" customFormat="1" x14ac:dyDescent="0.25">
      <c r="A19" s="366" t="s">
        <v>346</v>
      </c>
      <c r="B19" s="367">
        <v>80104</v>
      </c>
      <c r="C19" s="370" t="s">
        <v>262</v>
      </c>
      <c r="D19" s="371">
        <v>0</v>
      </c>
      <c r="E19" s="371">
        <v>2841293</v>
      </c>
      <c r="F19" s="371">
        <v>2841293</v>
      </c>
      <c r="G19" s="371">
        <v>0</v>
      </c>
    </row>
    <row r="20" spans="1:7" s="167" customFormat="1" x14ac:dyDescent="0.25">
      <c r="A20" s="366" t="s">
        <v>347</v>
      </c>
      <c r="B20" s="367">
        <v>80115</v>
      </c>
      <c r="C20" s="370" t="s">
        <v>281</v>
      </c>
      <c r="D20" s="371">
        <v>0</v>
      </c>
      <c r="E20" s="371">
        <v>1141290</v>
      </c>
      <c r="F20" s="371">
        <v>1141290</v>
      </c>
      <c r="G20" s="371">
        <v>0</v>
      </c>
    </row>
    <row r="21" spans="1:7" s="167" customFormat="1" x14ac:dyDescent="0.25">
      <c r="A21" s="366" t="s">
        <v>348</v>
      </c>
      <c r="B21" s="367">
        <v>80120</v>
      </c>
      <c r="C21" s="370" t="s">
        <v>302</v>
      </c>
      <c r="D21" s="372">
        <v>0</v>
      </c>
      <c r="E21" s="371">
        <v>188085</v>
      </c>
      <c r="F21" s="371">
        <v>188085</v>
      </c>
      <c r="G21" s="371">
        <v>0</v>
      </c>
    </row>
    <row r="22" spans="1:7" s="167" customFormat="1" x14ac:dyDescent="0.25">
      <c r="A22" s="366" t="s">
        <v>349</v>
      </c>
      <c r="B22" s="367">
        <v>80132</v>
      </c>
      <c r="C22" s="370" t="s">
        <v>350</v>
      </c>
      <c r="D22" s="371">
        <v>0</v>
      </c>
      <c r="E22" s="371">
        <v>34000</v>
      </c>
      <c r="F22" s="371">
        <v>34000</v>
      </c>
      <c r="G22" s="373">
        <v>0</v>
      </c>
    </row>
    <row r="23" spans="1:7" s="167" customFormat="1" x14ac:dyDescent="0.25">
      <c r="A23" s="366" t="s">
        <v>351</v>
      </c>
      <c r="B23" s="367">
        <v>80134</v>
      </c>
      <c r="C23" s="370" t="s">
        <v>352</v>
      </c>
      <c r="D23" s="371">
        <v>0</v>
      </c>
      <c r="E23" s="371">
        <v>3200</v>
      </c>
      <c r="F23" s="371">
        <v>3200</v>
      </c>
      <c r="G23" s="371">
        <v>0</v>
      </c>
    </row>
    <row r="24" spans="1:7" s="167" customFormat="1" ht="25.5" x14ac:dyDescent="0.25">
      <c r="A24" s="374" t="s">
        <v>353</v>
      </c>
      <c r="B24" s="375">
        <v>80140</v>
      </c>
      <c r="C24" s="376" t="s">
        <v>354</v>
      </c>
      <c r="D24" s="371">
        <v>0</v>
      </c>
      <c r="E24" s="371">
        <v>445610</v>
      </c>
      <c r="F24" s="371">
        <v>445610</v>
      </c>
      <c r="G24" s="371">
        <v>0</v>
      </c>
    </row>
    <row r="25" spans="1:7" x14ac:dyDescent="0.25">
      <c r="A25" s="377" t="s">
        <v>355</v>
      </c>
      <c r="B25" s="378">
        <v>80148</v>
      </c>
      <c r="C25" s="370" t="s">
        <v>356</v>
      </c>
      <c r="D25" s="379">
        <v>0</v>
      </c>
      <c r="E25" s="379">
        <v>2465135</v>
      </c>
      <c r="F25" s="379">
        <v>2465135</v>
      </c>
      <c r="G25" s="379">
        <v>0</v>
      </c>
    </row>
    <row r="26" spans="1:7" s="167" customFormat="1" x14ac:dyDescent="0.25">
      <c r="A26" s="380"/>
      <c r="B26" s="381">
        <v>854</v>
      </c>
      <c r="C26" s="382"/>
      <c r="D26" s="383"/>
      <c r="E26" s="383"/>
      <c r="F26" s="383"/>
      <c r="G26" s="383"/>
    </row>
    <row r="27" spans="1:7" s="167" customFormat="1" x14ac:dyDescent="0.25">
      <c r="A27" s="366" t="s">
        <v>344</v>
      </c>
      <c r="B27" s="367">
        <v>85410</v>
      </c>
      <c r="C27" s="370" t="s">
        <v>335</v>
      </c>
      <c r="D27" s="371">
        <v>0</v>
      </c>
      <c r="E27" s="371">
        <v>490700</v>
      </c>
      <c r="F27" s="371">
        <v>490700</v>
      </c>
      <c r="G27" s="371">
        <v>0</v>
      </c>
    </row>
    <row r="28" spans="1:7" s="167" customFormat="1" x14ac:dyDescent="0.25">
      <c r="A28" s="366" t="s">
        <v>345</v>
      </c>
      <c r="B28" s="367">
        <v>85417</v>
      </c>
      <c r="C28" s="384" t="s">
        <v>357</v>
      </c>
      <c r="D28" s="371">
        <v>0</v>
      </c>
      <c r="E28" s="371">
        <v>80400</v>
      </c>
      <c r="F28" s="371">
        <v>80400</v>
      </c>
      <c r="G28" s="371">
        <v>0</v>
      </c>
    </row>
    <row r="29" spans="1:7" x14ac:dyDescent="0.25">
      <c r="A29" s="385" t="s">
        <v>346</v>
      </c>
      <c r="B29" s="386">
        <v>85420</v>
      </c>
      <c r="C29" s="387" t="s">
        <v>358</v>
      </c>
      <c r="D29" s="388">
        <v>0</v>
      </c>
      <c r="E29" s="388">
        <v>18212</v>
      </c>
      <c r="F29" s="388">
        <v>18212</v>
      </c>
      <c r="G29" s="389">
        <v>0</v>
      </c>
    </row>
    <row r="30" spans="1:7" s="393" customFormat="1" x14ac:dyDescent="0.25">
      <c r="A30" s="390"/>
      <c r="B30" s="390"/>
      <c r="C30" s="391" t="s">
        <v>359</v>
      </c>
      <c r="D30" s="392">
        <f>SUM(D17:D29)</f>
        <v>0</v>
      </c>
      <c r="E30" s="392">
        <f>SUM(E17:E29)</f>
        <v>8439582</v>
      </c>
      <c r="F30" s="392">
        <f>SUM(F17:F29)</f>
        <v>8439582</v>
      </c>
      <c r="G30" s="392">
        <f>SUM(G17:G29)</f>
        <v>0</v>
      </c>
    </row>
    <row r="32" spans="1:7" x14ac:dyDescent="0.25">
      <c r="A32" s="394"/>
      <c r="B32" s="394"/>
      <c r="C32" s="299"/>
    </row>
    <row r="33" spans="1:3" x14ac:dyDescent="0.25">
      <c r="A33" s="394"/>
      <c r="B33" s="394"/>
      <c r="C33" s="299"/>
    </row>
    <row r="34" spans="1:3" x14ac:dyDescent="0.25">
      <c r="A34" s="394"/>
      <c r="B34" s="394"/>
      <c r="C34" s="299"/>
    </row>
  </sheetData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Zał.Nr1</vt:lpstr>
      <vt:lpstr>Zał.Nr2</vt:lpstr>
      <vt:lpstr>Zał.Nr3</vt:lpstr>
      <vt:lpstr>Zał.Nr4</vt:lpstr>
      <vt:lpstr>Zał.Nr5</vt:lpstr>
      <vt:lpstr>Zał.Nr1!Tytuły_wydruku</vt:lpstr>
      <vt:lpstr>Zał.Nr3!Tytuły_wydruku</vt:lpstr>
      <vt:lpstr>Zał.Nr4!Tytuły_wydruku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 do zarządzenia nr 44/2020</dc:title>
  <dc:creator>Beata Duszeńska</dc:creator>
  <cp:keywords>Załączniki</cp:keywords>
  <cp:lastModifiedBy>Łukasz Stolarski</cp:lastModifiedBy>
  <cp:lastPrinted>2020-02-03T09:32:45Z</cp:lastPrinted>
  <dcterms:created xsi:type="dcterms:W3CDTF">2014-03-20T12:20:20Z</dcterms:created>
  <dcterms:modified xsi:type="dcterms:W3CDTF">2020-02-03T11:30:34Z</dcterms:modified>
</cp:coreProperties>
</file>