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uszenska\AppData\Local\Microsoft\Windows\INetCache\Content.Outlook\8K3DGON7\"/>
    </mc:Choice>
  </mc:AlternateContent>
  <bookViews>
    <workbookView xWindow="240" yWindow="300" windowWidth="21075" windowHeight="9090"/>
  </bookViews>
  <sheets>
    <sheet name="Zał.Nr1" sheetId="9" r:id="rId1"/>
    <sheet name="Zał.Nr2" sheetId="10" r:id="rId2"/>
    <sheet name="Zał.Nr3" sheetId="11" r:id="rId3"/>
    <sheet name="Zał.Nr4" sheetId="12" r:id="rId4"/>
    <sheet name="Zał.Nr5" sheetId="13" r:id="rId5"/>
  </sheets>
  <definedNames>
    <definedName name="_xlnm.Print_Titles" localSheetId="0">Zał.Nr1!$7:$9</definedName>
    <definedName name="_xlnm.Print_Titles" localSheetId="1">Zał.Nr2!#REF!</definedName>
    <definedName name="_xlnm.Print_Titles" localSheetId="2">Zał.Nr3!#REF!</definedName>
  </definedNames>
  <calcPr calcId="162913"/>
</workbook>
</file>

<file path=xl/calcChain.xml><?xml version="1.0" encoding="utf-8"?>
<calcChain xmlns="http://schemas.openxmlformats.org/spreadsheetml/2006/main">
  <c r="G35" i="11" l="1"/>
  <c r="D34" i="11"/>
  <c r="G30" i="11"/>
  <c r="D29" i="11"/>
  <c r="G26" i="11"/>
  <c r="D25" i="11"/>
  <c r="I19" i="11"/>
  <c r="H19" i="11"/>
  <c r="G19" i="11"/>
  <c r="F19" i="11"/>
  <c r="E19" i="11"/>
  <c r="D19" i="11"/>
  <c r="G24" i="10" l="1"/>
  <c r="G23" i="10"/>
  <c r="E23" i="10"/>
  <c r="D23" i="10"/>
  <c r="G22" i="10"/>
  <c r="E20" i="10"/>
  <c r="E19" i="10" s="1"/>
  <c r="E18" i="10" s="1"/>
  <c r="D20" i="10"/>
  <c r="D19" i="10"/>
  <c r="D18" i="10" l="1"/>
  <c r="G197" i="9" l="1"/>
  <c r="G196" i="9" s="1"/>
  <c r="G195" i="9" s="1"/>
  <c r="G193" i="9" s="1"/>
  <c r="F197" i="9"/>
  <c r="F196" i="9"/>
  <c r="F195" i="9" s="1"/>
  <c r="F193" i="9" s="1"/>
  <c r="F191" i="9"/>
  <c r="F190" i="9"/>
  <c r="F189" i="9" s="1"/>
  <c r="G187" i="9"/>
  <c r="G162" i="9" s="1"/>
  <c r="G155" i="9" s="1"/>
  <c r="F176" i="9"/>
  <c r="F164" i="9"/>
  <c r="F162" i="9"/>
  <c r="G157" i="9"/>
  <c r="F157" i="9"/>
  <c r="G156" i="9"/>
  <c r="F156" i="9"/>
  <c r="F155" i="9" s="1"/>
  <c r="F152" i="9"/>
  <c r="F150" i="9" s="1"/>
  <c r="F148" i="9"/>
  <c r="F147" i="9" s="1"/>
  <c r="G138" i="9"/>
  <c r="G137" i="9" s="1"/>
  <c r="G133" i="9"/>
  <c r="G132" i="9" s="1"/>
  <c r="G127" i="9"/>
  <c r="G126" i="9" s="1"/>
  <c r="F127" i="9"/>
  <c r="F126" i="9"/>
  <c r="G120" i="9"/>
  <c r="G119" i="9" s="1"/>
  <c r="F120" i="9"/>
  <c r="F119" i="9"/>
  <c r="G115" i="9"/>
  <c r="G114" i="9" s="1"/>
  <c r="F115" i="9"/>
  <c r="F114" i="9"/>
  <c r="F110" i="9"/>
  <c r="F109" i="9" s="1"/>
  <c r="F107" i="9"/>
  <c r="F106" i="9" s="1"/>
  <c r="G103" i="9"/>
  <c r="G102" i="9"/>
  <c r="G98" i="9"/>
  <c r="F98" i="9"/>
  <c r="G97" i="9"/>
  <c r="F97" i="9"/>
  <c r="G93" i="9"/>
  <c r="F93" i="9"/>
  <c r="G92" i="9"/>
  <c r="G91" i="9" s="1"/>
  <c r="F92" i="9"/>
  <c r="F91" i="9" s="1"/>
  <c r="G89" i="9"/>
  <c r="G88" i="9"/>
  <c r="G84" i="9" s="1"/>
  <c r="F86" i="9"/>
  <c r="F85" i="9"/>
  <c r="F84" i="9"/>
  <c r="F80" i="9"/>
  <c r="F79" i="9"/>
  <c r="G73" i="9"/>
  <c r="G72" i="9" s="1"/>
  <c r="G64" i="9" s="1"/>
  <c r="F73" i="9"/>
  <c r="F72" i="9" s="1"/>
  <c r="F66" i="9"/>
  <c r="F65" i="9"/>
  <c r="F64" i="9" s="1"/>
  <c r="F56" i="9"/>
  <c r="F55" i="9"/>
  <c r="F48" i="9"/>
  <c r="F35" i="9"/>
  <c r="F34" i="9" s="1"/>
  <c r="F29" i="9"/>
  <c r="F28" i="9" s="1"/>
  <c r="F15" i="9"/>
  <c r="F13" i="9" s="1"/>
  <c r="F12" i="9" s="1"/>
  <c r="F62" i="9" l="1"/>
  <c r="F105" i="9"/>
  <c r="G105" i="9"/>
  <c r="G62" i="9" s="1"/>
  <c r="G61" i="9" s="1"/>
  <c r="F11" i="9"/>
  <c r="F10" i="9" s="1"/>
  <c r="F61" i="9" l="1"/>
  <c r="J26" i="12" l="1"/>
  <c r="I26" i="12"/>
  <c r="H26" i="12"/>
  <c r="G26" i="12"/>
  <c r="D26" i="12"/>
  <c r="F25" i="12"/>
  <c r="E25" i="12"/>
  <c r="F24" i="12"/>
  <c r="E24" i="12" s="1"/>
  <c r="F23" i="12"/>
  <c r="E23" i="12"/>
  <c r="F22" i="12"/>
  <c r="E22" i="12" s="1"/>
  <c r="F21" i="12"/>
  <c r="E21" i="12"/>
  <c r="F20" i="12"/>
  <c r="E20" i="12" s="1"/>
  <c r="F19" i="12"/>
  <c r="E19" i="12"/>
  <c r="F18" i="12"/>
  <c r="E18" i="12" s="1"/>
  <c r="F17" i="12"/>
  <c r="E17" i="12"/>
  <c r="E26" i="12" l="1"/>
  <c r="F26" i="12"/>
  <c r="G30" i="13"/>
  <c r="F30" i="13"/>
  <c r="E30" i="13"/>
  <c r="D30" i="13"/>
</calcChain>
</file>

<file path=xl/sharedStrings.xml><?xml version="1.0" encoding="utf-8"?>
<sst xmlns="http://schemas.openxmlformats.org/spreadsheetml/2006/main" count="531" uniqueCount="258">
  <si>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</si>
  <si>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</si>
  <si>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</si>
  <si>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</si>
  <si>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</si>
  <si>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</si>
  <si>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</si>
  <si>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</si>
  <si>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</si>
  <si>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</si>
  <si>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</si>
  <si>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</si>
  <si>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</si>
  <si>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Pozostała działalność</t>
  </si>
  <si>
    <t>WYDATKI OGÓŁEM:</t>
  </si>
  <si>
    <t>Wydatki na zadania własne:</t>
  </si>
  <si>
    <t>Załącznik Nr 2</t>
  </si>
  <si>
    <t>Planowane wydatki</t>
  </si>
  <si>
    <t>Załącznik Nr 1</t>
  </si>
  <si>
    <t>Oświata i wychowanie</t>
  </si>
  <si>
    <t>Szkoły podstawowe</t>
  </si>
  <si>
    <t>Jednostki oświatowe zbiorczo</t>
  </si>
  <si>
    <t>Transport i łączność</t>
  </si>
  <si>
    <t>wydatki inwestycyjne jednostek budżetowych</t>
  </si>
  <si>
    <t>Administracja publiczna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</si>
  <si>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</si>
  <si>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</si>
  <si>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</si>
  <si>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</si>
  <si>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</si>
  <si>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</si>
  <si>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</si>
  <si>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</si>
  <si>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</si>
  <si>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</si>
  <si>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</si>
  <si>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</si>
  <si>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</si>
  <si>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</si>
  <si>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</si>
  <si>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</si>
  <si>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</si>
  <si>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</si>
  <si>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</si>
  <si>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</si>
  <si>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</si>
  <si>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</si>
  <si>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</si>
  <si>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</si>
  <si>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</si>
  <si>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</si>
  <si>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</si>
  <si>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</si>
  <si>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</si>
  <si>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</si>
  <si>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</si>
  <si>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</si>
  <si>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</si>
  <si>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</si>
  <si>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wprowadza się zadanie pn:</t>
  </si>
  <si>
    <t xml:space="preserve">Prezydenta Miasta Włocławek 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</si>
  <si>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</si>
  <si>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</si>
  <si>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</si>
  <si>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</si>
  <si>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</si>
  <si>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</si>
  <si>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</si>
  <si>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Pomoc społeczna</t>
  </si>
  <si>
    <t>Drogi publiczne w miastach na prawach powiatu</t>
  </si>
  <si>
    <t>zakup usług pozostałych</t>
  </si>
  <si>
    <t>zakup usług obejmujących wykonanie ekspertyz, analiz</t>
  </si>
  <si>
    <t xml:space="preserve">i opinii </t>
  </si>
  <si>
    <t>Gospodarka mieszkaniowa</t>
  </si>
  <si>
    <t>Gospodarka gruntami i nieruchomościami</t>
  </si>
  <si>
    <t>Wydział Gospodarowania Mieniem Komunalnym</t>
  </si>
  <si>
    <t>wynagrodzenia bezosobowe</t>
  </si>
  <si>
    <t>Różne rozliczenia</t>
  </si>
  <si>
    <t>Rezerwy ogólne i celowe</t>
  </si>
  <si>
    <t>6800</t>
  </si>
  <si>
    <t>rezerwy na inwestycje i zakupy inwestycyjne</t>
  </si>
  <si>
    <t>dodatkowe wynagrodzenie roczne</t>
  </si>
  <si>
    <t>Szkoły podstawowe specjalne</t>
  </si>
  <si>
    <t>Stołówki szkolne i przedszkolne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</si>
  <si>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</si>
  <si>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</si>
  <si>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</si>
  <si>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</si>
  <si>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>zakup materiałów i wyposażenia</t>
  </si>
  <si>
    <t>852</t>
  </si>
  <si>
    <t>Miejski Ośrodek Pomocy Rodzinie</t>
  </si>
  <si>
    <t>zakup środków żywności</t>
  </si>
  <si>
    <t>zakup energii</t>
  </si>
  <si>
    <t xml:space="preserve">różne opłaty i składki </t>
  </si>
  <si>
    <t>Wydatki na zadania rządowe:</t>
  </si>
  <si>
    <t>4210</t>
  </si>
  <si>
    <t>REZERWA INWESTYCYJNA</t>
  </si>
  <si>
    <t>Prezydenci</t>
  </si>
  <si>
    <t xml:space="preserve">Rezerwa inwestycyjna 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</si>
  <si>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</si>
  <si>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</si>
  <si>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</si>
  <si>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</si>
  <si>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</si>
  <si>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</si>
  <si>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</si>
  <si>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</si>
  <si>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</si>
  <si>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</si>
  <si>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</si>
  <si>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</si>
  <si>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</si>
  <si>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</si>
  <si>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</si>
  <si>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</si>
  <si>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</si>
  <si>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</si>
  <si>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</si>
  <si>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</si>
  <si>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</si>
  <si>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</si>
  <si>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</si>
  <si>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</si>
  <si>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</si>
  <si>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</si>
  <si>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</si>
  <si>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</si>
  <si>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</si>
  <si>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</si>
  <si>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</si>
  <si>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z tego: 2020 r.</t>
  </si>
  <si>
    <t>2</t>
  </si>
  <si>
    <t>REGIONALNY PROGRAM OPERACYJNY WOJEWÓDZTWA KUJAWSKO - POMORSKIEGO</t>
  </si>
  <si>
    <t>dz. 852</t>
  </si>
  <si>
    <t>rozdz. 85295</t>
  </si>
  <si>
    <t>dz. 801</t>
  </si>
  <si>
    <t>rozdz. 80195</t>
  </si>
  <si>
    <t>Razem wydatki /Urząd Miasta/</t>
  </si>
  <si>
    <t>Rozdział</t>
  </si>
  <si>
    <t>Przedszkola</t>
  </si>
  <si>
    <t>Technika</t>
  </si>
  <si>
    <t>Licea ogólnokształcące</t>
  </si>
  <si>
    <t>Internaty i bursy szkolne</t>
  </si>
  <si>
    <t>Ogółem:</t>
  </si>
  <si>
    <t>Załącznik Nr 5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</si>
  <si>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</si>
  <si>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</si>
  <si>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</si>
  <si>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</si>
  <si>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</si>
  <si>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</si>
  <si>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</si>
  <si>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3.</t>
  </si>
  <si>
    <t>4.</t>
  </si>
  <si>
    <t>5.</t>
  </si>
  <si>
    <t>6.</t>
  </si>
  <si>
    <t>Zespół Szkół Muzycznych</t>
  </si>
  <si>
    <t>7.</t>
  </si>
  <si>
    <t>Szkoły zawodowe specjalne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</si>
  <si>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</si>
  <si>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</si>
  <si>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</si>
  <si>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</si>
  <si>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</si>
  <si>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>Młodzieżowe ośrodki wychowawcze</t>
  </si>
  <si>
    <t xml:space="preserve">Ogółem </t>
  </si>
  <si>
    <t>Stan środków</t>
  </si>
  <si>
    <t>pieniężnych</t>
  </si>
  <si>
    <t>na początek</t>
  </si>
  <si>
    <t xml:space="preserve"> roku</t>
  </si>
  <si>
    <t xml:space="preserve">pieniężnych </t>
  </si>
  <si>
    <t xml:space="preserve">na koniec </t>
  </si>
  <si>
    <t>roku</t>
  </si>
  <si>
    <t>do Zarządzenia NR 86/2020</t>
  </si>
  <si>
    <t>z dnia 28 lutego 2020 r.</t>
  </si>
  <si>
    <t>Załącznik Nr 4</t>
  </si>
  <si>
    <t xml:space="preserve">Dochody i wydatki związane z realizacją zadań wykonywanych na podstawie porozumień (umów) </t>
  </si>
  <si>
    <t>między jednostkami samorządu terytorialnego na 2020 rok</t>
  </si>
  <si>
    <t xml:space="preserve">Wydatki
</t>
  </si>
  <si>
    <t>z tego:</t>
  </si>
  <si>
    <t>Dotacje</t>
  </si>
  <si>
    <t>ogółem</t>
  </si>
  <si>
    <t>(6 + 10)</t>
  </si>
  <si>
    <t>bieżące</t>
  </si>
  <si>
    <t>wynagrodzenia i składki od nich naliczane</t>
  </si>
  <si>
    <t>świadczenia na rzecz osób fizycznych</t>
  </si>
  <si>
    <t>dotacje</t>
  </si>
  <si>
    <t>majątkowe</t>
  </si>
  <si>
    <t>doświadczeń"</t>
  </si>
  <si>
    <t>2059</t>
  </si>
  <si>
    <t>Ośrodki pomocy społecznej</t>
  </si>
  <si>
    <t>6260</t>
  </si>
  <si>
    <t>dotacje otrzymane z państwowych funduszy celowych</t>
  </si>
  <si>
    <t xml:space="preserve">na finansowanie lub dofinansowanie kosztów realizacji </t>
  </si>
  <si>
    <t>inwestycji i zakupów inwestycyjnych jednostek sektora</t>
  </si>
  <si>
    <t>finansów publicznych</t>
  </si>
  <si>
    <t>Organ - projekt pn. "Aktywni mimo wszystko!"</t>
  </si>
  <si>
    <t>854</t>
  </si>
  <si>
    <t>Edukacyjna opieka wychowawcza</t>
  </si>
  <si>
    <t>85415</t>
  </si>
  <si>
    <t>Pomoc materialna dla uczniów o charakterze socjalnym</t>
  </si>
  <si>
    <t>2330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</si>
  <si>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</si>
  <si>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</si>
  <si>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</si>
  <si>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</si>
  <si>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t>Lokalny transport zbiorowy</t>
  </si>
  <si>
    <t>Miejski Zarząd Infrastruktury Drogowej i Transportu</t>
  </si>
  <si>
    <t>zakup usług remontowych</t>
  </si>
  <si>
    <t>opłaty z tytułu zakupu usług telekomunikacyjnych</t>
  </si>
  <si>
    <t>Działalność usługowa</t>
  </si>
  <si>
    <t>Zadania z zakresu geodezji i kartografii</t>
  </si>
  <si>
    <t>71095</t>
  </si>
  <si>
    <t>Wydział Urbanistyki i Architektury</t>
  </si>
  <si>
    <t>75023</t>
  </si>
  <si>
    <t>Urzędy gmin (miast i miast na prawach powiatu)</t>
  </si>
  <si>
    <t>Biuro Informatyzacji</t>
  </si>
  <si>
    <t>pozostałe odsetki</t>
  </si>
  <si>
    <t>koszty postępowania sądowego i prokuratorskiego</t>
  </si>
  <si>
    <t>Wspólna obsługa jednostek samorządu terytorialnego</t>
  </si>
  <si>
    <t>Centrum Usług Wspólnych Placówek Oświatowych</t>
  </si>
  <si>
    <t>wpłaty na Państwowy Fundusz Rehabilitacji</t>
  </si>
  <si>
    <t>Osób Niepełnosprawnych</t>
  </si>
  <si>
    <t xml:space="preserve">Dowożenie uczniów do szkół </t>
  </si>
  <si>
    <t xml:space="preserve">pozostałe podatki na rzecz budżetów jednostek </t>
  </si>
  <si>
    <t>samorządu terytorialnego</t>
  </si>
  <si>
    <t>opłaty na rzecz budżetów jednostek samorządu</t>
  </si>
  <si>
    <t xml:space="preserve">Licea ogólnokształcące </t>
  </si>
  <si>
    <t xml:space="preserve">Realizacja zadań wymagających stosowania specjalnej </t>
  </si>
  <si>
    <t>organizacji nauki i metod pracy dla dzieci i młodzieży</t>
  </si>
  <si>
    <t>w szkołach podstawowych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</si>
  <si>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</si>
  <si>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</si>
  <si>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</si>
  <si>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</si>
  <si>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</si>
  <si>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</si>
  <si>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wymiana doświadczeń"</t>
  </si>
  <si>
    <t>"Aktywna Mama, Aktywny Tata"</t>
  </si>
  <si>
    <t>"Aktywni mimo wszystko!"</t>
  </si>
  <si>
    <t>stypendia dla uczniów</t>
  </si>
  <si>
    <t>podatek od nieruchomości</t>
  </si>
  <si>
    <r>
      <t xml:space="preserve">Organ - projekt pn. </t>
    </r>
    <r>
      <rPr>
        <sz val="8"/>
        <rFont val="Arial CE"/>
        <charset val="238"/>
      </rPr>
      <t xml:space="preserve">"Bez słów - międzynarodowa wymiana </t>
    </r>
  </si>
  <si>
    <r>
      <rPr>
        <sz val="9"/>
        <rFont val="Arial CE"/>
        <charset val="238"/>
      </rPr>
      <t>Organ</t>
    </r>
    <r>
      <rPr>
        <sz val="8"/>
        <rFont val="Arial CE"/>
        <charset val="238"/>
      </rPr>
      <t xml:space="preserve"> - projekt pn. "Aktywna Mama, Aktywny Tata"</t>
    </r>
  </si>
  <si>
    <r>
      <t xml:space="preserve">Wydział Edukacji - projekt pn. </t>
    </r>
    <r>
      <rPr>
        <sz val="8"/>
        <rFont val="Arial CE"/>
        <charset val="238"/>
      </rPr>
      <t xml:space="preserve">"Bez słów - międzynarodowa </t>
    </r>
  </si>
  <si>
    <r>
      <t xml:space="preserve">Miejski Ośrodek Pomocy Rodzinie - </t>
    </r>
    <r>
      <rPr>
        <sz val="8"/>
        <rFont val="Arial CE"/>
        <charset val="238"/>
      </rPr>
      <t xml:space="preserve">Projekt pn. </t>
    </r>
  </si>
  <si>
    <t>POMOC SPOŁECZNA</t>
  </si>
  <si>
    <t>Budowa dźwigu osobowego w ramach likwidacji barier architektonicznych i dostosowanie budynku Miejskiego Ośrodka Pomocy Rodzinie we Włocławku do potrzeb osób niepełnosprawnych</t>
  </si>
  <si>
    <t>MOPR</t>
  </si>
  <si>
    <t>2.19</t>
  </si>
  <si>
    <t>Aktywna Mama, aktywny Tata</t>
  </si>
  <si>
    <t>Razem wydatki /Miejski Ośrodek Pomocy Rodzinie/,</t>
  </si>
  <si>
    <t>2.24</t>
  </si>
  <si>
    <t>Aktywni mimo wszystko!</t>
  </si>
  <si>
    <t>3</t>
  </si>
  <si>
    <t>PROGRAM OPERACYJNY WIEDZA EDUKACJA ROZWÓJ 2014 - 2020</t>
  </si>
  <si>
    <t>3.3</t>
  </si>
  <si>
    <t>Bez słów - międzynarodowa wymiana doświadczeń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</si>
</sst>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sz val="6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u/>
      <sz val="7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6" fillId="0" borderId="0"/>
  </cellStyleXfs>
  <cellXfs count="351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15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8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4" xfId="0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6" fillId="0" borderId="7" xfId="0" applyFont="1" applyBorder="1"/>
    <xf numFmtId="3" fontId="6" fillId="0" borderId="9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right"/>
    </xf>
    <xf numFmtId="3" fontId="9" fillId="0" borderId="7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3" borderId="1" xfId="0" applyFont="1" applyFill="1" applyBorder="1"/>
    <xf numFmtId="0" fontId="5" fillId="3" borderId="21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1" fillId="0" borderId="0" xfId="0" applyFont="1"/>
    <xf numFmtId="0" fontId="5" fillId="3" borderId="4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5" fillId="3" borderId="7" xfId="0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3" fontId="14" fillId="0" borderId="19" xfId="0" applyNumberFormat="1" applyFont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7" fillId="0" borderId="12" xfId="0" applyNumberFormat="1" applyFont="1" applyBorder="1" applyAlignment="1">
      <alignment horizontal="center"/>
    </xf>
    <xf numFmtId="3" fontId="6" fillId="0" borderId="9" xfId="0" applyNumberFormat="1" applyFont="1" applyBorder="1"/>
    <xf numFmtId="3" fontId="6" fillId="0" borderId="6" xfId="0" applyNumberFormat="1" applyFont="1" applyBorder="1"/>
    <xf numFmtId="3" fontId="6" fillId="0" borderId="5" xfId="0" applyNumberFormat="1" applyFont="1" applyBorder="1"/>
    <xf numFmtId="3" fontId="6" fillId="0" borderId="8" xfId="0" applyNumberFormat="1" applyFont="1" applyBorder="1"/>
    <xf numFmtId="3" fontId="9" fillId="0" borderId="7" xfId="0" applyNumberFormat="1" applyFont="1" applyBorder="1" applyAlignment="1">
      <alignment horizontal="center"/>
    </xf>
    <xf numFmtId="3" fontId="6" fillId="0" borderId="0" xfId="0" applyNumberFormat="1" applyFont="1" applyBorder="1"/>
    <xf numFmtId="0" fontId="6" fillId="0" borderId="0" xfId="0" applyFont="1" applyBorder="1"/>
    <xf numFmtId="3" fontId="9" fillId="0" borderId="4" xfId="0" applyNumberFormat="1" applyFont="1" applyBorder="1"/>
    <xf numFmtId="0" fontId="9" fillId="0" borderId="5" xfId="0" applyFont="1" applyBorder="1"/>
    <xf numFmtId="0" fontId="6" fillId="0" borderId="24" xfId="0" applyFont="1" applyBorder="1"/>
    <xf numFmtId="3" fontId="9" fillId="0" borderId="7" xfId="0" applyNumberFormat="1" applyFont="1" applyBorder="1" applyAlignment="1">
      <alignment horizontal="right"/>
    </xf>
    <xf numFmtId="3" fontId="9" fillId="0" borderId="8" xfId="0" applyNumberFormat="1" applyFont="1" applyBorder="1"/>
    <xf numFmtId="3" fontId="9" fillId="0" borderId="9" xfId="0" applyNumberFormat="1" applyFont="1" applyBorder="1"/>
    <xf numFmtId="0" fontId="6" fillId="0" borderId="5" xfId="0" applyNumberFormat="1" applyFont="1" applyBorder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6" fillId="0" borderId="4" xfId="0" applyFont="1" applyBorder="1" applyAlignment="1">
      <alignment horizontal="center"/>
    </xf>
    <xf numFmtId="0" fontId="9" fillId="0" borderId="6" xfId="0" applyFont="1" applyBorder="1"/>
    <xf numFmtId="3" fontId="1" fillId="0" borderId="0" xfId="0" applyNumberFormat="1" applyFont="1" applyBorder="1"/>
    <xf numFmtId="3" fontId="9" fillId="0" borderId="4" xfId="0" applyNumberFormat="1" applyFont="1" applyBorder="1" applyAlignment="1"/>
    <xf numFmtId="3" fontId="9" fillId="0" borderId="7" xfId="0" applyNumberFormat="1" applyFont="1" applyBorder="1" applyAlignment="1"/>
    <xf numFmtId="0" fontId="9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vertical="center" wrapText="1"/>
    </xf>
    <xf numFmtId="3" fontId="14" fillId="2" borderId="26" xfId="0" applyNumberFormat="1" applyFont="1" applyFill="1" applyBorder="1" applyAlignment="1">
      <alignment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3" fontId="14" fillId="2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6" fillId="0" borderId="0" xfId="1"/>
    <xf numFmtId="0" fontId="17" fillId="0" borderId="0" xfId="1" applyFont="1"/>
    <xf numFmtId="0" fontId="18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9" fillId="0" borderId="21" xfId="1" applyFont="1" applyBorder="1" applyAlignment="1">
      <alignment vertical="center"/>
    </xf>
    <xf numFmtId="0" fontId="19" fillId="0" borderId="20" xfId="1" applyFont="1" applyBorder="1" applyAlignment="1">
      <alignment vertical="center"/>
    </xf>
    <xf numFmtId="0" fontId="19" fillId="0" borderId="20" xfId="1" applyFont="1" applyBorder="1" applyAlignment="1">
      <alignment horizontal="center" vertical="center"/>
    </xf>
    <xf numFmtId="0" fontId="19" fillId="0" borderId="19" xfId="1" applyFont="1" applyBorder="1" applyAlignment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4" xfId="1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9" xfId="1" applyFont="1" applyBorder="1" applyAlignment="1">
      <alignment vertical="center"/>
    </xf>
    <xf numFmtId="3" fontId="19" fillId="0" borderId="19" xfId="1" applyNumberFormat="1" applyFont="1" applyBorder="1" applyAlignment="1">
      <alignment vertical="center"/>
    </xf>
    <xf numFmtId="4" fontId="19" fillId="0" borderId="0" xfId="1" applyNumberFormat="1" applyFont="1"/>
    <xf numFmtId="0" fontId="19" fillId="0" borderId="0" xfId="1" applyFont="1"/>
    <xf numFmtId="0" fontId="18" fillId="0" borderId="4" xfId="1" applyFont="1" applyBorder="1" applyAlignment="1">
      <alignment horizontal="center" vertical="center"/>
    </xf>
    <xf numFmtId="3" fontId="19" fillId="0" borderId="0" xfId="1" applyNumberFormat="1" applyFont="1"/>
    <xf numFmtId="49" fontId="19" fillId="0" borderId="4" xfId="1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horizontal="right" vertical="center"/>
    </xf>
    <xf numFmtId="3" fontId="19" fillId="2" borderId="33" xfId="0" applyNumberFormat="1" applyFont="1" applyFill="1" applyBorder="1" applyAlignment="1">
      <alignment horizontal="right" vertical="center"/>
    </xf>
    <xf numFmtId="3" fontId="17" fillId="0" borderId="0" xfId="1" applyNumberFormat="1" applyFont="1"/>
    <xf numFmtId="0" fontId="17" fillId="0" borderId="30" xfId="1" applyFont="1" applyFill="1" applyBorder="1" applyAlignment="1">
      <alignment horizontal="center" vertical="top"/>
    </xf>
    <xf numFmtId="0" fontId="17" fillId="2" borderId="34" xfId="1" applyFont="1" applyFill="1" applyBorder="1" applyAlignment="1">
      <alignment vertical="top" wrapText="1"/>
    </xf>
    <xf numFmtId="0" fontId="17" fillId="0" borderId="30" xfId="1" applyFont="1" applyFill="1" applyBorder="1" applyAlignment="1">
      <alignment horizontal="center" vertical="center"/>
    </xf>
    <xf numFmtId="0" fontId="17" fillId="2" borderId="30" xfId="1" applyFont="1" applyFill="1" applyBorder="1"/>
    <xf numFmtId="0" fontId="17" fillId="2" borderId="30" xfId="1" applyFont="1" applyFill="1" applyBorder="1" applyAlignment="1">
      <alignment horizontal="center"/>
    </xf>
    <xf numFmtId="3" fontId="17" fillId="2" borderId="30" xfId="1" applyNumberFormat="1" applyFont="1" applyFill="1" applyBorder="1"/>
    <xf numFmtId="0" fontId="17" fillId="0" borderId="37" xfId="1" applyFont="1" applyFill="1" applyBorder="1" applyAlignment="1">
      <alignment horizontal="center" vertical="center"/>
    </xf>
    <xf numFmtId="0" fontId="17" fillId="2" borderId="37" xfId="1" applyFont="1" applyFill="1" applyBorder="1"/>
    <xf numFmtId="0" fontId="17" fillId="2" borderId="37" xfId="1" applyFont="1" applyFill="1" applyBorder="1" applyAlignment="1">
      <alignment horizontal="center"/>
    </xf>
    <xf numFmtId="3" fontId="17" fillId="2" borderId="37" xfId="1" applyNumberFormat="1" applyFont="1" applyFill="1" applyBorder="1"/>
    <xf numFmtId="0" fontId="19" fillId="2" borderId="31" xfId="1" applyFont="1" applyFill="1" applyBorder="1" applyAlignment="1">
      <alignment vertical="center" wrapText="1"/>
    </xf>
    <xf numFmtId="49" fontId="17" fillId="0" borderId="29" xfId="1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23" fillId="0" borderId="0" xfId="1" applyFont="1"/>
    <xf numFmtId="4" fontId="17" fillId="0" borderId="0" xfId="1" applyNumberFormat="1" applyFont="1"/>
    <xf numFmtId="0" fontId="17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28" fillId="0" borderId="34" xfId="0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6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26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26" fillId="0" borderId="4" xfId="0" applyFont="1" applyBorder="1" applyAlignment="1">
      <alignment horizontal="left" vertical="top" wrapText="1" indent="2"/>
    </xf>
    <xf numFmtId="0" fontId="26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19" xfId="0" applyBorder="1" applyAlignment="1">
      <alignment vertical="center"/>
    </xf>
    <xf numFmtId="0" fontId="18" fillId="0" borderId="19" xfId="0" applyFont="1" applyBorder="1" applyAlignment="1">
      <alignment horizontal="center"/>
    </xf>
    <xf numFmtId="0" fontId="26" fillId="0" borderId="19" xfId="0" applyFont="1" applyBorder="1" applyAlignment="1">
      <alignment horizontal="left" vertical="center" indent="2"/>
    </xf>
    <xf numFmtId="3" fontId="0" fillId="0" borderId="19" xfId="0" applyNumberFormat="1" applyBorder="1" applyAlignment="1">
      <alignment vertical="center"/>
    </xf>
    <xf numFmtId="0" fontId="26" fillId="0" borderId="4" xfId="0" applyFont="1" applyBorder="1" applyAlignment="1">
      <alignment horizontal="left" vertical="center" wrapText="1" indent="2"/>
    </xf>
    <xf numFmtId="0" fontId="26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6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28" fillId="2" borderId="19" xfId="0" applyFont="1" applyFill="1" applyBorder="1" applyAlignment="1">
      <alignment horizontal="left" vertical="center" indent="2"/>
    </xf>
    <xf numFmtId="3" fontId="28" fillId="2" borderId="7" xfId="0" applyNumberFormat="1" applyFont="1" applyFill="1" applyBorder="1" applyAlignment="1">
      <alignment vertical="center"/>
    </xf>
    <xf numFmtId="0" fontId="0" fillId="2" borderId="0" xfId="0" applyFill="1"/>
    <xf numFmtId="0" fontId="15" fillId="0" borderId="0" xfId="0" applyFont="1"/>
    <xf numFmtId="0" fontId="3" fillId="0" borderId="0" xfId="0" applyFont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0" fillId="0" borderId="0" xfId="0" applyFont="1"/>
    <xf numFmtId="0" fontId="1" fillId="0" borderId="16" xfId="0" applyFont="1" applyBorder="1" applyAlignment="1">
      <alignment vertical="center"/>
    </xf>
    <xf numFmtId="0" fontId="9" fillId="0" borderId="17" xfId="0" applyFont="1" applyBorder="1"/>
    <xf numFmtId="3" fontId="9" fillId="0" borderId="18" xfId="0" applyNumberFormat="1" applyFont="1" applyBorder="1" applyAlignment="1">
      <alignment horizontal="right"/>
    </xf>
    <xf numFmtId="3" fontId="9" fillId="0" borderId="18" xfId="0" applyNumberFormat="1" applyFont="1" applyBorder="1" applyAlignment="1">
      <alignment horizontal="center"/>
    </xf>
    <xf numFmtId="3" fontId="9" fillId="0" borderId="18" xfId="0" applyNumberFormat="1" applyFont="1" applyBorder="1"/>
    <xf numFmtId="0" fontId="6" fillId="0" borderId="16" xfId="0" applyFont="1" applyBorder="1"/>
    <xf numFmtId="3" fontId="6" fillId="0" borderId="18" xfId="0" applyNumberFormat="1" applyFont="1" applyBorder="1"/>
    <xf numFmtId="3" fontId="6" fillId="0" borderId="18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center"/>
    </xf>
    <xf numFmtId="0" fontId="9" fillId="0" borderId="16" xfId="0" applyFont="1" applyBorder="1"/>
    <xf numFmtId="0" fontId="0" fillId="0" borderId="0" xfId="0" applyFont="1" applyBorder="1"/>
    <xf numFmtId="3" fontId="9" fillId="0" borderId="6" xfId="0" applyNumberFormat="1" applyFont="1" applyBorder="1"/>
    <xf numFmtId="3" fontId="9" fillId="0" borderId="23" xfId="0" applyNumberFormat="1" applyFont="1" applyBorder="1"/>
    <xf numFmtId="0" fontId="29" fillId="0" borderId="0" xfId="0" applyFont="1"/>
    <xf numFmtId="0" fontId="30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2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0" fillId="0" borderId="34" xfId="0" applyFont="1" applyBorder="1" applyAlignment="1">
      <alignment vertical="center"/>
    </xf>
    <xf numFmtId="3" fontId="30" fillId="0" borderId="30" xfId="0" applyNumberFormat="1" applyFont="1" applyBorder="1" applyAlignment="1">
      <alignment vertical="center"/>
    </xf>
    <xf numFmtId="3" fontId="30" fillId="0" borderId="34" xfId="0" applyNumberFormat="1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30" fillId="0" borderId="4" xfId="0" applyFont="1" applyBorder="1"/>
    <xf numFmtId="0" fontId="6" fillId="0" borderId="7" xfId="0" applyNumberFormat="1" applyFont="1" applyBorder="1"/>
    <xf numFmtId="0" fontId="9" fillId="0" borderId="4" xfId="0" applyFont="1" applyBorder="1" applyAlignment="1">
      <alignment horizontal="right"/>
    </xf>
    <xf numFmtId="0" fontId="1" fillId="0" borderId="16" xfId="0" applyFont="1" applyBorder="1"/>
    <xf numFmtId="3" fontId="6" fillId="0" borderId="18" xfId="0" applyNumberFormat="1" applyFont="1" applyBorder="1" applyAlignment="1"/>
    <xf numFmtId="0" fontId="9" fillId="0" borderId="40" xfId="0" applyFont="1" applyBorder="1"/>
    <xf numFmtId="3" fontId="9" fillId="0" borderId="23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right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0" fontId="31" fillId="0" borderId="0" xfId="0" applyFont="1"/>
    <xf numFmtId="3" fontId="31" fillId="0" borderId="0" xfId="0" applyNumberFormat="1" applyFont="1"/>
    <xf numFmtId="0" fontId="33" fillId="0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left" vertical="center" wrapText="1"/>
    </xf>
    <xf numFmtId="3" fontId="33" fillId="2" borderId="19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34" fillId="2" borderId="19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vertical="center" wrapText="1"/>
    </xf>
    <xf numFmtId="3" fontId="14" fillId="2" borderId="19" xfId="0" applyNumberFormat="1" applyFont="1" applyFill="1" applyBorder="1" applyAlignment="1">
      <alignment horizontal="right" vertical="center" wrapText="1"/>
    </xf>
    <xf numFmtId="3" fontId="24" fillId="2" borderId="19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vertical="center"/>
    </xf>
    <xf numFmtId="0" fontId="17" fillId="0" borderId="29" xfId="1" applyFont="1" applyBorder="1" applyAlignment="1">
      <alignment horizontal="center" vertical="center"/>
    </xf>
    <xf numFmtId="3" fontId="17" fillId="0" borderId="29" xfId="1" applyNumberFormat="1" applyFont="1" applyBorder="1" applyAlignment="1">
      <alignment vertical="center"/>
    </xf>
    <xf numFmtId="0" fontId="17" fillId="0" borderId="30" xfId="1" applyFont="1" applyBorder="1" applyAlignment="1">
      <alignment vertical="center"/>
    </xf>
    <xf numFmtId="0" fontId="17" fillId="0" borderId="30" xfId="1" applyFont="1" applyBorder="1" applyAlignment="1">
      <alignment horizontal="center" vertical="center"/>
    </xf>
    <xf numFmtId="3" fontId="17" fillId="0" borderId="30" xfId="1" applyNumberFormat="1" applyFont="1" applyBorder="1" applyAlignment="1">
      <alignment vertical="center"/>
    </xf>
    <xf numFmtId="0" fontId="0" fillId="2" borderId="38" xfId="0" applyFont="1" applyFill="1" applyBorder="1" applyAlignment="1">
      <alignment horizontal="center" vertical="center"/>
    </xf>
    <xf numFmtId="3" fontId="0" fillId="2" borderId="38" xfId="0" applyNumberFormat="1" applyFont="1" applyFill="1" applyBorder="1" applyAlignment="1">
      <alignment horizontal="center" vertical="center"/>
    </xf>
    <xf numFmtId="3" fontId="0" fillId="2" borderId="39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3" fontId="0" fillId="2" borderId="35" xfId="0" applyNumberFormat="1" applyFont="1" applyFill="1" applyBorder="1" applyAlignment="1">
      <alignment horizontal="center"/>
    </xf>
    <xf numFmtId="3" fontId="0" fillId="2" borderId="36" xfId="0" applyNumberFormat="1" applyFont="1" applyFill="1" applyBorder="1" applyAlignment="1">
      <alignment horizont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7"/>
  <sheetViews>
    <sheetView tabSelected="1" zoomScale="120" zoomScaleNormal="12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3"/>
      <c r="D1" s="4"/>
      <c r="E1" s="4"/>
      <c r="F1" s="4" t="s">
        <v>18</v>
      </c>
      <c r="G1" s="2"/>
      <c r="H1" s="2"/>
    </row>
    <row r="2" spans="1:11" ht="12.75" customHeight="1" x14ac:dyDescent="0.25">
      <c r="A2" s="2"/>
      <c r="B2" s="2"/>
      <c r="C2" s="3"/>
      <c r="D2" s="4"/>
      <c r="E2" s="4"/>
      <c r="F2" s="4" t="s">
        <v>173</v>
      </c>
      <c r="G2" s="2"/>
      <c r="H2" s="2"/>
    </row>
    <row r="3" spans="1:11" ht="12.75" customHeight="1" x14ac:dyDescent="0.25">
      <c r="A3" s="2"/>
      <c r="B3" s="2"/>
      <c r="C3" s="3"/>
      <c r="D3" s="4"/>
      <c r="E3" s="4"/>
      <c r="F3" s="4" t="s">
        <v>60</v>
      </c>
      <c r="G3" s="2"/>
      <c r="H3" s="2"/>
    </row>
    <row r="4" spans="1:11" ht="12.75" customHeight="1" x14ac:dyDescent="0.25">
      <c r="A4" s="2"/>
      <c r="B4" s="2"/>
      <c r="C4" s="3"/>
      <c r="D4" s="4"/>
      <c r="E4" s="4"/>
      <c r="F4" s="4" t="s">
        <v>174</v>
      </c>
      <c r="G4" s="2"/>
      <c r="H4" s="2"/>
    </row>
    <row r="5" spans="1:11" ht="30.75" customHeight="1" x14ac:dyDescent="0.25">
      <c r="A5" s="5" t="s">
        <v>0</v>
      </c>
      <c r="B5" s="6"/>
      <c r="C5" s="7"/>
      <c r="D5" s="7"/>
      <c r="E5" s="6"/>
      <c r="F5" s="6"/>
      <c r="G5" s="8"/>
      <c r="H5" s="6"/>
    </row>
    <row r="6" spans="1:11" ht="24.75" customHeight="1" x14ac:dyDescent="0.25">
      <c r="A6" s="2"/>
      <c r="B6" s="2"/>
      <c r="C6" s="3"/>
      <c r="D6" s="3"/>
      <c r="E6" s="9"/>
      <c r="F6" s="2"/>
      <c r="G6" s="10"/>
      <c r="H6" s="10" t="s">
        <v>1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2</v>
      </c>
      <c r="K7" s="18"/>
    </row>
    <row r="8" spans="1:11" x14ac:dyDescent="0.25">
      <c r="A8" s="19" t="s">
        <v>3</v>
      </c>
      <c r="B8" s="19" t="s">
        <v>4</v>
      </c>
      <c r="C8" s="20" t="s">
        <v>5</v>
      </c>
      <c r="D8" s="21" t="s">
        <v>6</v>
      </c>
      <c r="E8" s="22"/>
      <c r="F8" s="23" t="s">
        <v>7</v>
      </c>
      <c r="G8" s="19" t="s">
        <v>8</v>
      </c>
      <c r="H8" s="19" t="s">
        <v>9</v>
      </c>
      <c r="K8" s="24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4" customHeight="1" thickBot="1" x14ac:dyDescent="0.3">
      <c r="A10" s="30"/>
      <c r="B10" s="30"/>
      <c r="C10" s="31"/>
      <c r="D10" s="32" t="s">
        <v>10</v>
      </c>
      <c r="E10" s="33"/>
      <c r="F10" s="34">
        <f>SUM(F11)</f>
        <v>466244</v>
      </c>
      <c r="G10" s="107" t="s">
        <v>11</v>
      </c>
      <c r="H10" s="34">
        <v>757732220</v>
      </c>
      <c r="I10" s="24"/>
    </row>
    <row r="11" spans="1:11" ht="24" customHeight="1" thickBot="1" x14ac:dyDescent="0.3">
      <c r="A11" s="30"/>
      <c r="B11" s="30"/>
      <c r="C11" s="31"/>
      <c r="D11" s="35" t="s">
        <v>12</v>
      </c>
      <c r="E11" s="36"/>
      <c r="F11" s="37">
        <f>SUM(F12,F28,F55)</f>
        <v>466244</v>
      </c>
      <c r="G11" s="38" t="s">
        <v>11</v>
      </c>
      <c r="H11" s="37">
        <v>629291262</v>
      </c>
    </row>
    <row r="12" spans="1:11" ht="22.5" customHeight="1" thickTop="1" thickBot="1" x14ac:dyDescent="0.3">
      <c r="A12" s="23">
        <v>801</v>
      </c>
      <c r="B12" s="40"/>
      <c r="C12" s="41"/>
      <c r="D12" s="42" t="s">
        <v>19</v>
      </c>
      <c r="E12" s="43"/>
      <c r="F12" s="44">
        <f>SUM(F13)</f>
        <v>100000</v>
      </c>
      <c r="G12" s="38" t="s">
        <v>11</v>
      </c>
      <c r="H12" s="37">
        <v>20009394</v>
      </c>
    </row>
    <row r="13" spans="1:11" ht="12.75" customHeight="1" thickTop="1" x14ac:dyDescent="0.25">
      <c r="A13" s="40"/>
      <c r="B13" s="45">
        <v>80195</v>
      </c>
      <c r="C13" s="31"/>
      <c r="D13" s="46" t="s">
        <v>13</v>
      </c>
      <c r="E13" s="108"/>
      <c r="F13" s="47">
        <f>SUM(F15)</f>
        <v>100000</v>
      </c>
      <c r="G13" s="48" t="s">
        <v>11</v>
      </c>
      <c r="H13" s="49">
        <v>14928828</v>
      </c>
    </row>
    <row r="14" spans="1:11" s="247" customFormat="1" ht="12.75" customHeight="1" x14ac:dyDescent="0.25">
      <c r="A14" s="40"/>
      <c r="B14" s="45"/>
      <c r="C14" s="31"/>
      <c r="D14" s="246" t="s">
        <v>242</v>
      </c>
      <c r="E14" s="109"/>
      <c r="F14" s="52"/>
      <c r="G14" s="51"/>
      <c r="H14" s="30"/>
      <c r="I14" s="1"/>
    </row>
    <row r="15" spans="1:11" s="247" customFormat="1" ht="12.75" customHeight="1" x14ac:dyDescent="0.25">
      <c r="A15" s="40"/>
      <c r="B15" s="45"/>
      <c r="C15" s="124"/>
      <c r="D15" s="248" t="s">
        <v>188</v>
      </c>
      <c r="E15" s="249"/>
      <c r="F15" s="250">
        <f>SUM(F21:F27)</f>
        <v>100000</v>
      </c>
      <c r="G15" s="251" t="s">
        <v>11</v>
      </c>
      <c r="H15" s="252">
        <v>100000</v>
      </c>
      <c r="I15" s="1"/>
    </row>
    <row r="16" spans="1:11" s="247" customFormat="1" ht="12.75" customHeight="1" x14ac:dyDescent="0.25">
      <c r="A16" s="40"/>
      <c r="B16" s="45"/>
      <c r="C16" s="31" t="s">
        <v>61</v>
      </c>
      <c r="D16" s="50" t="s">
        <v>62</v>
      </c>
      <c r="E16" s="109"/>
      <c r="F16" s="30"/>
      <c r="G16" s="51"/>
      <c r="H16" s="52"/>
      <c r="I16" s="1"/>
    </row>
    <row r="17" spans="1:9" s="247" customFormat="1" ht="12.75" customHeight="1" x14ac:dyDescent="0.25">
      <c r="A17" s="40"/>
      <c r="B17" s="45"/>
      <c r="C17" s="31"/>
      <c r="D17" s="50" t="s">
        <v>63</v>
      </c>
      <c r="E17" s="109"/>
      <c r="F17" s="30"/>
      <c r="G17" s="51"/>
      <c r="H17" s="52"/>
      <c r="I17" s="1"/>
    </row>
    <row r="18" spans="1:9" s="247" customFormat="1" ht="12.75" customHeight="1" x14ac:dyDescent="0.25">
      <c r="A18" s="40"/>
      <c r="B18" s="45"/>
      <c r="C18" s="31"/>
      <c r="D18" s="50" t="s">
        <v>64</v>
      </c>
      <c r="E18" s="109"/>
      <c r="F18" s="30"/>
      <c r="G18" s="51"/>
      <c r="H18" s="52"/>
      <c r="I18" s="1"/>
    </row>
    <row r="19" spans="1:9" s="247" customFormat="1" ht="12.75" customHeight="1" x14ac:dyDescent="0.25">
      <c r="A19" s="40"/>
      <c r="B19" s="45"/>
      <c r="C19" s="31"/>
      <c r="D19" s="50" t="s">
        <v>65</v>
      </c>
      <c r="E19" s="109"/>
      <c r="F19" s="30"/>
      <c r="G19" s="51"/>
      <c r="H19" s="52"/>
      <c r="I19" s="1"/>
    </row>
    <row r="20" spans="1:9" s="247" customFormat="1" ht="12.75" customHeight="1" x14ac:dyDescent="0.25">
      <c r="A20" s="40"/>
      <c r="B20" s="45"/>
      <c r="C20" s="31"/>
      <c r="D20" s="110" t="s">
        <v>66</v>
      </c>
      <c r="E20" s="109"/>
      <c r="F20" s="30"/>
      <c r="G20" s="51"/>
      <c r="H20" s="52"/>
      <c r="I20" s="1"/>
    </row>
    <row r="21" spans="1:9" s="247" customFormat="1" ht="12.75" customHeight="1" x14ac:dyDescent="0.25">
      <c r="A21" s="40"/>
      <c r="B21" s="45"/>
      <c r="C21" s="31"/>
      <c r="D21" s="110" t="s">
        <v>67</v>
      </c>
      <c r="E21" s="109"/>
      <c r="F21" s="30">
        <v>85000</v>
      </c>
      <c r="G21" s="51" t="s">
        <v>11</v>
      </c>
      <c r="H21" s="30">
        <v>85000</v>
      </c>
      <c r="I21" s="1"/>
    </row>
    <row r="22" spans="1:9" s="247" customFormat="1" ht="12.75" customHeight="1" x14ac:dyDescent="0.25">
      <c r="A22" s="40"/>
      <c r="B22" s="45"/>
      <c r="C22" s="31" t="s">
        <v>189</v>
      </c>
      <c r="D22" s="50" t="s">
        <v>62</v>
      </c>
      <c r="E22" s="109"/>
      <c r="F22" s="30"/>
      <c r="G22" s="51"/>
      <c r="H22" s="52"/>
      <c r="I22" s="1"/>
    </row>
    <row r="23" spans="1:9" s="247" customFormat="1" ht="12.75" customHeight="1" x14ac:dyDescent="0.25">
      <c r="A23" s="40"/>
      <c r="B23" s="45"/>
      <c r="C23" s="31"/>
      <c r="D23" s="50" t="s">
        <v>63</v>
      </c>
      <c r="E23" s="109"/>
      <c r="F23" s="30"/>
      <c r="G23" s="51"/>
      <c r="H23" s="52"/>
      <c r="I23" s="1"/>
    </row>
    <row r="24" spans="1:9" s="247" customFormat="1" ht="12.75" customHeight="1" x14ac:dyDescent="0.25">
      <c r="A24" s="40"/>
      <c r="B24" s="45"/>
      <c r="C24" s="31"/>
      <c r="D24" s="50" t="s">
        <v>64</v>
      </c>
      <c r="E24" s="109"/>
      <c r="F24" s="30"/>
      <c r="G24" s="51"/>
      <c r="H24" s="52"/>
      <c r="I24" s="1"/>
    </row>
    <row r="25" spans="1:9" s="247" customFormat="1" ht="12.75" customHeight="1" x14ac:dyDescent="0.25">
      <c r="A25" s="40"/>
      <c r="B25" s="45"/>
      <c r="C25" s="31"/>
      <c r="D25" s="50" t="s">
        <v>65</v>
      </c>
      <c r="E25" s="109"/>
      <c r="F25" s="30"/>
      <c r="G25" s="51"/>
      <c r="H25" s="52"/>
      <c r="I25" s="1"/>
    </row>
    <row r="26" spans="1:9" s="247" customFormat="1" ht="12.75" customHeight="1" x14ac:dyDescent="0.25">
      <c r="A26" s="40"/>
      <c r="B26" s="45"/>
      <c r="C26" s="31"/>
      <c r="D26" s="110" t="s">
        <v>66</v>
      </c>
      <c r="E26" s="109"/>
      <c r="F26" s="30"/>
      <c r="G26" s="51"/>
      <c r="H26" s="52"/>
      <c r="I26" s="1"/>
    </row>
    <row r="27" spans="1:9" s="247" customFormat="1" ht="12.75" customHeight="1" x14ac:dyDescent="0.25">
      <c r="A27" s="40"/>
      <c r="B27" s="45"/>
      <c r="C27" s="31"/>
      <c r="D27" s="110" t="s">
        <v>67</v>
      </c>
      <c r="E27" s="109"/>
      <c r="F27" s="30">
        <v>15000</v>
      </c>
      <c r="G27" s="51" t="s">
        <v>11</v>
      </c>
      <c r="H27" s="30">
        <v>15000</v>
      </c>
      <c r="I27" s="1"/>
    </row>
    <row r="28" spans="1:9" s="247" customFormat="1" ht="12.75" customHeight="1" thickBot="1" x14ac:dyDescent="0.3">
      <c r="A28" s="40">
        <v>852</v>
      </c>
      <c r="B28" s="40"/>
      <c r="C28" s="41"/>
      <c r="D28" s="42" t="s">
        <v>68</v>
      </c>
      <c r="E28" s="43"/>
      <c r="F28" s="44">
        <f>SUM(F29,F34)</f>
        <v>359044</v>
      </c>
      <c r="G28" s="38" t="s">
        <v>11</v>
      </c>
      <c r="H28" s="37">
        <v>21807791</v>
      </c>
      <c r="I28" s="1"/>
    </row>
    <row r="29" spans="1:9" s="247" customFormat="1" ht="12.75" customHeight="1" thickTop="1" x14ac:dyDescent="0.25">
      <c r="A29" s="40"/>
      <c r="B29" s="45">
        <v>85219</v>
      </c>
      <c r="C29" s="31"/>
      <c r="D29" s="46" t="s">
        <v>190</v>
      </c>
      <c r="E29" s="63"/>
      <c r="F29" s="47">
        <f>SUM(F33)</f>
        <v>150000</v>
      </c>
      <c r="G29" s="48" t="s">
        <v>11</v>
      </c>
      <c r="H29" s="49">
        <v>1775562</v>
      </c>
      <c r="I29" s="1"/>
    </row>
    <row r="30" spans="1:9" s="247" customFormat="1" ht="12.75" customHeight="1" x14ac:dyDescent="0.25">
      <c r="A30" s="40"/>
      <c r="B30" s="40"/>
      <c r="C30" s="31" t="s">
        <v>191</v>
      </c>
      <c r="D30" s="50" t="s">
        <v>192</v>
      </c>
      <c r="E30" s="109"/>
      <c r="F30" s="30"/>
      <c r="G30" s="53"/>
      <c r="H30" s="56"/>
      <c r="I30" s="1"/>
    </row>
    <row r="31" spans="1:9" s="247" customFormat="1" ht="12.75" customHeight="1" x14ac:dyDescent="0.25">
      <c r="A31" s="40"/>
      <c r="B31" s="40"/>
      <c r="C31" s="31"/>
      <c r="D31" s="50" t="s">
        <v>193</v>
      </c>
      <c r="E31" s="109"/>
      <c r="F31" s="30"/>
      <c r="G31" s="53"/>
      <c r="H31" s="56"/>
      <c r="I31" s="1"/>
    </row>
    <row r="32" spans="1:9" s="247" customFormat="1" ht="12.75" customHeight="1" x14ac:dyDescent="0.25">
      <c r="A32" s="40"/>
      <c r="B32" s="40"/>
      <c r="C32" s="31"/>
      <c r="D32" s="50" t="s">
        <v>194</v>
      </c>
      <c r="E32" s="109"/>
      <c r="F32" s="30"/>
      <c r="G32" s="53"/>
      <c r="H32" s="56"/>
      <c r="I32" s="1"/>
    </row>
    <row r="33" spans="1:9" s="247" customFormat="1" ht="12.75" customHeight="1" x14ac:dyDescent="0.25">
      <c r="A33" s="40"/>
      <c r="B33" s="40"/>
      <c r="C33" s="31"/>
      <c r="D33" s="50" t="s">
        <v>195</v>
      </c>
      <c r="E33" s="292"/>
      <c r="F33" s="52">
        <v>150000</v>
      </c>
      <c r="G33" s="53" t="s">
        <v>11</v>
      </c>
      <c r="H33" s="56">
        <v>150000</v>
      </c>
      <c r="I33" s="1"/>
    </row>
    <row r="34" spans="1:9" s="247" customFormat="1" ht="12.75" customHeight="1" x14ac:dyDescent="0.25">
      <c r="A34" s="30"/>
      <c r="B34" s="45">
        <v>85295</v>
      </c>
      <c r="C34" s="31"/>
      <c r="D34" s="46" t="s">
        <v>13</v>
      </c>
      <c r="E34" s="63"/>
      <c r="F34" s="47">
        <f>SUM(F35,F48)</f>
        <v>209044</v>
      </c>
      <c r="G34" s="48" t="s">
        <v>11</v>
      </c>
      <c r="H34" s="49">
        <v>1467561</v>
      </c>
      <c r="I34" s="1"/>
    </row>
    <row r="35" spans="1:9" s="247" customFormat="1" ht="12.75" customHeight="1" x14ac:dyDescent="0.25">
      <c r="A35" s="30"/>
      <c r="B35" s="30"/>
      <c r="C35" s="124"/>
      <c r="D35" s="301" t="s">
        <v>243</v>
      </c>
      <c r="E35" s="249"/>
      <c r="F35" s="250">
        <f>SUM(F36:F47)</f>
        <v>173586</v>
      </c>
      <c r="G35" s="251" t="s">
        <v>11</v>
      </c>
      <c r="H35" s="250">
        <v>793586</v>
      </c>
      <c r="I35" s="1"/>
    </row>
    <row r="36" spans="1:9" s="247" customFormat="1" ht="12.75" customHeight="1" x14ac:dyDescent="0.25">
      <c r="A36" s="30"/>
      <c r="B36" s="30"/>
      <c r="C36" s="31" t="s">
        <v>61</v>
      </c>
      <c r="D36" s="50" t="s">
        <v>62</v>
      </c>
      <c r="E36" s="109"/>
      <c r="F36" s="30"/>
      <c r="G36" s="51"/>
      <c r="H36" s="51"/>
      <c r="I36" s="1"/>
    </row>
    <row r="37" spans="1:9" s="247" customFormat="1" ht="12.75" customHeight="1" x14ac:dyDescent="0.25">
      <c r="A37" s="30"/>
      <c r="B37" s="30"/>
      <c r="C37" s="31"/>
      <c r="D37" s="50" t="s">
        <v>63</v>
      </c>
      <c r="E37" s="109"/>
      <c r="F37" s="30"/>
      <c r="G37" s="51"/>
      <c r="H37" s="51"/>
      <c r="I37" s="1"/>
    </row>
    <row r="38" spans="1:9" s="247" customFormat="1" ht="12.75" customHeight="1" x14ac:dyDescent="0.25">
      <c r="A38" s="30"/>
      <c r="B38" s="30"/>
      <c r="C38" s="31"/>
      <c r="D38" s="50" t="s">
        <v>64</v>
      </c>
      <c r="E38" s="109"/>
      <c r="F38" s="30"/>
      <c r="G38" s="51"/>
      <c r="H38" s="51"/>
      <c r="I38" s="1"/>
    </row>
    <row r="39" spans="1:9" s="247" customFormat="1" ht="12.75" customHeight="1" x14ac:dyDescent="0.25">
      <c r="A39" s="30"/>
      <c r="B39" s="30"/>
      <c r="C39" s="31"/>
      <c r="D39" s="50" t="s">
        <v>65</v>
      </c>
      <c r="E39" s="109"/>
      <c r="F39" s="30"/>
      <c r="G39" s="51"/>
      <c r="H39" s="51"/>
      <c r="I39" s="1"/>
    </row>
    <row r="40" spans="1:9" s="247" customFormat="1" ht="12.75" customHeight="1" x14ac:dyDescent="0.25">
      <c r="A40" s="30"/>
      <c r="B40" s="30"/>
      <c r="C40" s="31"/>
      <c r="D40" s="110" t="s">
        <v>66</v>
      </c>
      <c r="E40" s="109"/>
      <c r="F40" s="30"/>
      <c r="G40" s="51"/>
      <c r="H40" s="51"/>
      <c r="I40" s="1"/>
    </row>
    <row r="41" spans="1:9" s="247" customFormat="1" ht="12.75" customHeight="1" x14ac:dyDescent="0.25">
      <c r="A41" s="30"/>
      <c r="B41" s="30"/>
      <c r="C41" s="31"/>
      <c r="D41" s="110" t="s">
        <v>67</v>
      </c>
      <c r="E41" s="109"/>
      <c r="F41" s="30">
        <v>155314</v>
      </c>
      <c r="G41" s="51" t="s">
        <v>11</v>
      </c>
      <c r="H41" s="52">
        <v>710051</v>
      </c>
      <c r="I41" s="1"/>
    </row>
    <row r="42" spans="1:9" s="247" customFormat="1" ht="12.75" customHeight="1" x14ac:dyDescent="0.25">
      <c r="A42" s="30"/>
      <c r="B42" s="30"/>
      <c r="C42" s="31" t="s">
        <v>189</v>
      </c>
      <c r="D42" s="50" t="s">
        <v>62</v>
      </c>
      <c r="E42" s="109"/>
      <c r="F42" s="30"/>
      <c r="G42" s="51"/>
      <c r="H42" s="52"/>
      <c r="I42" s="1"/>
    </row>
    <row r="43" spans="1:9" s="247" customFormat="1" ht="12.75" customHeight="1" x14ac:dyDescent="0.25">
      <c r="A43" s="30"/>
      <c r="B43" s="30"/>
      <c r="C43" s="31"/>
      <c r="D43" s="50" t="s">
        <v>63</v>
      </c>
      <c r="E43" s="109"/>
      <c r="F43" s="30"/>
      <c r="G43" s="51"/>
      <c r="H43" s="52"/>
      <c r="I43" s="1"/>
    </row>
    <row r="44" spans="1:9" s="247" customFormat="1" ht="12.75" customHeight="1" x14ac:dyDescent="0.25">
      <c r="A44" s="30"/>
      <c r="B44" s="30"/>
      <c r="C44" s="31"/>
      <c r="D44" s="50" t="s">
        <v>64</v>
      </c>
      <c r="E44" s="109"/>
      <c r="F44" s="30"/>
      <c r="G44" s="51"/>
      <c r="H44" s="52"/>
      <c r="I44" s="1"/>
    </row>
    <row r="45" spans="1:9" s="247" customFormat="1" ht="12.75" customHeight="1" x14ac:dyDescent="0.25">
      <c r="A45" s="30"/>
      <c r="B45" s="30"/>
      <c r="C45" s="31"/>
      <c r="D45" s="50" t="s">
        <v>65</v>
      </c>
      <c r="E45" s="109"/>
      <c r="F45" s="30"/>
      <c r="G45" s="51"/>
      <c r="H45" s="52"/>
      <c r="I45" s="1"/>
    </row>
    <row r="46" spans="1:9" s="247" customFormat="1" ht="12.75" customHeight="1" x14ac:dyDescent="0.25">
      <c r="A46" s="30"/>
      <c r="B46" s="30"/>
      <c r="C46" s="31"/>
      <c r="D46" s="110" t="s">
        <v>66</v>
      </c>
      <c r="E46" s="109"/>
      <c r="F46" s="30"/>
      <c r="G46" s="51"/>
      <c r="H46" s="52"/>
      <c r="I46" s="1"/>
    </row>
    <row r="47" spans="1:9" s="247" customFormat="1" ht="12.75" customHeight="1" x14ac:dyDescent="0.25">
      <c r="A47" s="30"/>
      <c r="B47" s="30"/>
      <c r="C47" s="31"/>
      <c r="D47" s="110" t="s">
        <v>67</v>
      </c>
      <c r="E47" s="109"/>
      <c r="F47" s="30">
        <v>18272</v>
      </c>
      <c r="G47" s="51" t="s">
        <v>11</v>
      </c>
      <c r="H47" s="52">
        <v>83535</v>
      </c>
      <c r="I47" s="1"/>
    </row>
    <row r="48" spans="1:9" s="247" customFormat="1" ht="12.75" customHeight="1" x14ac:dyDescent="0.25">
      <c r="A48" s="30"/>
      <c r="B48" s="30"/>
      <c r="C48" s="124"/>
      <c r="D48" s="301" t="s">
        <v>196</v>
      </c>
      <c r="E48" s="249"/>
      <c r="F48" s="250">
        <f>SUM(F49:F54)</f>
        <v>35458</v>
      </c>
      <c r="G48" s="251" t="s">
        <v>11</v>
      </c>
      <c r="H48" s="250">
        <v>35458</v>
      </c>
      <c r="I48" s="1"/>
    </row>
    <row r="49" spans="1:9" s="247" customFormat="1" ht="12.75" customHeight="1" x14ac:dyDescent="0.25">
      <c r="A49" s="30"/>
      <c r="B49" s="30"/>
      <c r="C49" s="31" t="s">
        <v>61</v>
      </c>
      <c r="D49" s="50" t="s">
        <v>62</v>
      </c>
      <c r="E49" s="109"/>
      <c r="F49" s="30"/>
      <c r="G49" s="51"/>
      <c r="H49" s="51"/>
      <c r="I49" s="1"/>
    </row>
    <row r="50" spans="1:9" s="247" customFormat="1" ht="12.75" customHeight="1" x14ac:dyDescent="0.25">
      <c r="A50" s="30"/>
      <c r="B50" s="30"/>
      <c r="C50" s="31"/>
      <c r="D50" s="50" t="s">
        <v>63</v>
      </c>
      <c r="E50" s="109"/>
      <c r="F50" s="30"/>
      <c r="G50" s="51"/>
      <c r="H50" s="51"/>
      <c r="I50" s="1"/>
    </row>
    <row r="51" spans="1:9" s="247" customFormat="1" ht="12.75" customHeight="1" x14ac:dyDescent="0.25">
      <c r="A51" s="30"/>
      <c r="B51" s="30"/>
      <c r="C51" s="31"/>
      <c r="D51" s="50" t="s">
        <v>64</v>
      </c>
      <c r="E51" s="109"/>
      <c r="F51" s="30"/>
      <c r="G51" s="51"/>
      <c r="H51" s="51"/>
      <c r="I51" s="1"/>
    </row>
    <row r="52" spans="1:9" s="247" customFormat="1" ht="12.75" customHeight="1" x14ac:dyDescent="0.25">
      <c r="A52" s="30"/>
      <c r="B52" s="30"/>
      <c r="C52" s="31"/>
      <c r="D52" s="50" t="s">
        <v>65</v>
      </c>
      <c r="E52" s="109"/>
      <c r="F52" s="30"/>
      <c r="G52" s="51"/>
      <c r="H52" s="51"/>
      <c r="I52" s="1"/>
    </row>
    <row r="53" spans="1:9" s="247" customFormat="1" ht="12.75" customHeight="1" x14ac:dyDescent="0.25">
      <c r="A53" s="30"/>
      <c r="B53" s="30"/>
      <c r="C53" s="31"/>
      <c r="D53" s="110" t="s">
        <v>66</v>
      </c>
      <c r="E53" s="109"/>
      <c r="F53" s="30"/>
      <c r="G53" s="51"/>
      <c r="H53" s="51"/>
      <c r="I53" s="1"/>
    </row>
    <row r="54" spans="1:9" s="247" customFormat="1" ht="12.75" customHeight="1" x14ac:dyDescent="0.25">
      <c r="A54" s="49"/>
      <c r="B54" s="49"/>
      <c r="C54" s="293"/>
      <c r="D54" s="111" t="s">
        <v>67</v>
      </c>
      <c r="E54" s="108"/>
      <c r="F54" s="49">
        <v>35458</v>
      </c>
      <c r="G54" s="48" t="s">
        <v>11</v>
      </c>
      <c r="H54" s="47">
        <v>35458</v>
      </c>
      <c r="I54" s="1"/>
    </row>
    <row r="55" spans="1:9" s="247" customFormat="1" ht="12.75" customHeight="1" thickBot="1" x14ac:dyDescent="0.3">
      <c r="A55" s="41" t="s">
        <v>197</v>
      </c>
      <c r="B55" s="40"/>
      <c r="C55" s="41"/>
      <c r="D55" s="42" t="s">
        <v>198</v>
      </c>
      <c r="F55" s="37">
        <f>SUM(F56)</f>
        <v>7200</v>
      </c>
      <c r="G55" s="38" t="s">
        <v>11</v>
      </c>
      <c r="H55" s="37">
        <v>1982646</v>
      </c>
      <c r="I55" s="1"/>
    </row>
    <row r="56" spans="1:9" s="247" customFormat="1" ht="12.75" customHeight="1" thickTop="1" x14ac:dyDescent="0.25">
      <c r="A56" s="41"/>
      <c r="B56" s="294" t="s">
        <v>199</v>
      </c>
      <c r="C56" s="127"/>
      <c r="D56" s="111" t="s">
        <v>200</v>
      </c>
      <c r="E56" s="63"/>
      <c r="F56" s="47">
        <f>SUM(F60)</f>
        <v>7200</v>
      </c>
      <c r="G56" s="48" t="s">
        <v>11</v>
      </c>
      <c r="H56" s="49">
        <v>1647200</v>
      </c>
      <c r="I56" s="1"/>
    </row>
    <row r="57" spans="1:9" s="247" customFormat="1" ht="12.75" customHeight="1" x14ac:dyDescent="0.25">
      <c r="A57" s="40"/>
      <c r="B57" s="45"/>
      <c r="C57" s="31" t="s">
        <v>201</v>
      </c>
      <c r="D57" s="110" t="s">
        <v>202</v>
      </c>
      <c r="E57" s="64"/>
      <c r="F57" s="52"/>
      <c r="G57" s="51"/>
      <c r="H57" s="52"/>
      <c r="I57" s="1"/>
    </row>
    <row r="58" spans="1:9" s="247" customFormat="1" ht="12.75" customHeight="1" x14ac:dyDescent="0.25">
      <c r="A58" s="40"/>
      <c r="B58" s="45"/>
      <c r="C58" s="31"/>
      <c r="D58" s="110" t="s">
        <v>203</v>
      </c>
      <c r="E58" s="64"/>
      <c r="F58" s="52"/>
      <c r="G58" s="51"/>
      <c r="H58" s="52"/>
      <c r="I58" s="1"/>
    </row>
    <row r="59" spans="1:9" s="247" customFormat="1" ht="12.75" customHeight="1" x14ac:dyDescent="0.25">
      <c r="A59" s="40"/>
      <c r="B59" s="45"/>
      <c r="C59" s="31"/>
      <c r="D59" s="110" t="s">
        <v>204</v>
      </c>
      <c r="E59" s="64"/>
      <c r="F59" s="52"/>
      <c r="G59" s="51"/>
      <c r="H59" s="52"/>
      <c r="I59" s="1"/>
    </row>
    <row r="60" spans="1:9" s="247" customFormat="1" ht="12.75" customHeight="1" x14ac:dyDescent="0.25">
      <c r="A60" s="40"/>
      <c r="B60" s="45"/>
      <c r="C60" s="31"/>
      <c r="D60" s="110" t="s">
        <v>205</v>
      </c>
      <c r="E60" s="64"/>
      <c r="F60" s="52">
        <v>7200</v>
      </c>
      <c r="G60" s="51" t="s">
        <v>11</v>
      </c>
      <c r="H60" s="52">
        <v>7200</v>
      </c>
      <c r="I60" s="1"/>
    </row>
    <row r="61" spans="1:9" s="247" customFormat="1" ht="36" customHeight="1" thickBot="1" x14ac:dyDescent="0.3">
      <c r="A61" s="45"/>
      <c r="B61" s="45"/>
      <c r="C61" s="31"/>
      <c r="D61" s="32" t="s">
        <v>14</v>
      </c>
      <c r="E61" s="33"/>
      <c r="F61" s="34">
        <f>SUM(F62,F193)</f>
        <v>1399295</v>
      </c>
      <c r="G61" s="34">
        <f>SUM(G62,G193)</f>
        <v>933051</v>
      </c>
      <c r="H61" s="34">
        <v>810685040</v>
      </c>
      <c r="I61" s="24"/>
    </row>
    <row r="62" spans="1:9" s="247" customFormat="1" ht="24" customHeight="1" thickBot="1" x14ac:dyDescent="0.3">
      <c r="A62" s="45"/>
      <c r="B62" s="45"/>
      <c r="C62" s="31"/>
      <c r="D62" s="35" t="s">
        <v>15</v>
      </c>
      <c r="E62" s="36"/>
      <c r="F62" s="37">
        <f>SUM(F64,F84,F91,F102,F105,F155,F189)</f>
        <v>1392295</v>
      </c>
      <c r="G62" s="37">
        <f>SUM(G64,G84,G91,G102,G105,G155,G189)</f>
        <v>926051</v>
      </c>
      <c r="H62" s="37">
        <v>682244082</v>
      </c>
      <c r="I62" s="24"/>
    </row>
    <row r="63" spans="1:9" s="247" customFormat="1" ht="12.75" customHeight="1" thickTop="1" x14ac:dyDescent="0.25">
      <c r="A63" s="53"/>
      <c r="B63" s="45"/>
      <c r="C63" s="55"/>
      <c r="D63" s="50"/>
      <c r="E63" s="113"/>
      <c r="F63" s="56"/>
      <c r="G63" s="53"/>
      <c r="H63" s="56"/>
      <c r="I63" s="1"/>
    </row>
    <row r="64" spans="1:9" s="247" customFormat="1" ht="12.75" customHeight="1" thickBot="1" x14ac:dyDescent="0.3">
      <c r="A64" s="39">
        <v>600</v>
      </c>
      <c r="B64" s="40"/>
      <c r="C64" s="41"/>
      <c r="D64" s="42" t="s">
        <v>22</v>
      </c>
      <c r="E64" s="43"/>
      <c r="F64" s="44">
        <f>SUM(F65,F72,F79)</f>
        <v>637600</v>
      </c>
      <c r="G64" s="44">
        <f>SUM(G65,G72,G79)</f>
        <v>637600</v>
      </c>
      <c r="H64" s="37">
        <v>102427508</v>
      </c>
      <c r="I64" s="1"/>
    </row>
    <row r="65" spans="1:9" s="247" customFormat="1" ht="12.75" customHeight="1" thickTop="1" x14ac:dyDescent="0.25">
      <c r="A65" s="39"/>
      <c r="B65" s="45">
        <v>60004</v>
      </c>
      <c r="C65" s="31"/>
      <c r="D65" s="46" t="s">
        <v>206</v>
      </c>
      <c r="E65" s="65"/>
      <c r="F65" s="47">
        <f>SUM(F66)</f>
        <v>100000</v>
      </c>
      <c r="G65" s="48" t="s">
        <v>11</v>
      </c>
      <c r="H65" s="49">
        <v>34522814</v>
      </c>
      <c r="I65" s="1"/>
    </row>
    <row r="66" spans="1:9" s="247" customFormat="1" ht="12.75" customHeight="1" x14ac:dyDescent="0.25">
      <c r="A66" s="39"/>
      <c r="B66" s="40"/>
      <c r="C66" s="41"/>
      <c r="D66" s="253" t="s">
        <v>207</v>
      </c>
      <c r="E66" s="54"/>
      <c r="F66" s="254">
        <f>SUM(F67:F71)</f>
        <v>100000</v>
      </c>
      <c r="G66" s="255" t="s">
        <v>11</v>
      </c>
      <c r="H66" s="254">
        <v>100000</v>
      </c>
      <c r="I66" s="1"/>
    </row>
    <row r="67" spans="1:9" s="247" customFormat="1" ht="12.75" customHeight="1" x14ac:dyDescent="0.25">
      <c r="A67" s="39"/>
      <c r="B67" s="40"/>
      <c r="C67" s="124" t="s">
        <v>95</v>
      </c>
      <c r="D67" s="116" t="s">
        <v>88</v>
      </c>
      <c r="E67" s="43"/>
      <c r="F67" s="56">
        <v>8000</v>
      </c>
      <c r="G67" s="53" t="s">
        <v>11</v>
      </c>
      <c r="H67" s="56">
        <v>8000</v>
      </c>
      <c r="I67" s="1"/>
    </row>
    <row r="68" spans="1:9" s="247" customFormat="1" ht="12.75" customHeight="1" x14ac:dyDescent="0.25">
      <c r="A68" s="39"/>
      <c r="B68" s="40"/>
      <c r="C68" s="55">
        <v>4260</v>
      </c>
      <c r="D68" s="50" t="s">
        <v>92</v>
      </c>
      <c r="E68" s="43"/>
      <c r="F68" s="56">
        <v>8000</v>
      </c>
      <c r="G68" s="53" t="s">
        <v>11</v>
      </c>
      <c r="H68" s="56">
        <v>8000</v>
      </c>
      <c r="I68" s="1"/>
    </row>
    <row r="69" spans="1:9" s="247" customFormat="1" ht="12.75" customHeight="1" x14ac:dyDescent="0.25">
      <c r="A69" s="39"/>
      <c r="B69" s="40"/>
      <c r="C69" s="55">
        <v>4270</v>
      </c>
      <c r="D69" s="50" t="s">
        <v>208</v>
      </c>
      <c r="E69" s="43"/>
      <c r="F69" s="56">
        <v>14000</v>
      </c>
      <c r="G69" s="53" t="s">
        <v>11</v>
      </c>
      <c r="H69" s="56">
        <v>14000</v>
      </c>
      <c r="I69" s="1"/>
    </row>
    <row r="70" spans="1:9" s="247" customFormat="1" ht="12.75" customHeight="1" x14ac:dyDescent="0.25">
      <c r="A70" s="39"/>
      <c r="B70" s="40"/>
      <c r="C70" s="55">
        <v>4300</v>
      </c>
      <c r="D70" s="50" t="s">
        <v>70</v>
      </c>
      <c r="E70" s="43"/>
      <c r="F70" s="56">
        <v>61000</v>
      </c>
      <c r="G70" s="53" t="s">
        <v>11</v>
      </c>
      <c r="H70" s="56">
        <v>61000</v>
      </c>
      <c r="I70" s="1"/>
    </row>
    <row r="71" spans="1:9" s="247" customFormat="1" ht="12.75" customHeight="1" x14ac:dyDescent="0.25">
      <c r="A71" s="39"/>
      <c r="B71" s="40"/>
      <c r="C71" s="55">
        <v>4360</v>
      </c>
      <c r="D71" s="50" t="s">
        <v>209</v>
      </c>
      <c r="E71" s="43"/>
      <c r="F71" s="56">
        <v>9000</v>
      </c>
      <c r="G71" s="53" t="s">
        <v>11</v>
      </c>
      <c r="H71" s="56">
        <v>9000</v>
      </c>
      <c r="I71" s="1"/>
    </row>
    <row r="72" spans="1:9" s="247" customFormat="1" ht="12.75" customHeight="1" x14ac:dyDescent="0.25">
      <c r="A72" s="39"/>
      <c r="B72" s="45">
        <v>60015</v>
      </c>
      <c r="C72" s="31"/>
      <c r="D72" s="46" t="s">
        <v>69</v>
      </c>
      <c r="E72" s="65"/>
      <c r="F72" s="47">
        <f>SUM(F73)</f>
        <v>380000</v>
      </c>
      <c r="G72" s="47">
        <f>SUM(G73)</f>
        <v>637600</v>
      </c>
      <c r="H72" s="49">
        <v>46532276</v>
      </c>
      <c r="I72" s="1"/>
    </row>
    <row r="73" spans="1:9" s="247" customFormat="1" ht="12.75" customHeight="1" x14ac:dyDescent="0.25">
      <c r="A73" s="39"/>
      <c r="B73" s="45"/>
      <c r="C73" s="31"/>
      <c r="D73" s="253" t="s">
        <v>207</v>
      </c>
      <c r="E73" s="54"/>
      <c r="F73" s="254">
        <f>SUM(F74:F78)</f>
        <v>380000</v>
      </c>
      <c r="G73" s="254">
        <f>SUM(G74:G78)</f>
        <v>637600</v>
      </c>
      <c r="H73" s="254">
        <v>9090276</v>
      </c>
      <c r="I73" s="1"/>
    </row>
    <row r="74" spans="1:9" s="247" customFormat="1" ht="12.75" customHeight="1" x14ac:dyDescent="0.25">
      <c r="A74" s="39"/>
      <c r="B74" s="45"/>
      <c r="C74" s="124" t="s">
        <v>95</v>
      </c>
      <c r="D74" s="116" t="s">
        <v>88</v>
      </c>
      <c r="E74" s="114"/>
      <c r="F74" s="53" t="s">
        <v>11</v>
      </c>
      <c r="G74" s="56">
        <v>24000</v>
      </c>
      <c r="H74" s="115">
        <v>146033</v>
      </c>
      <c r="I74" s="1"/>
    </row>
    <row r="75" spans="1:9" s="247" customFormat="1" ht="12.75" customHeight="1" x14ac:dyDescent="0.25">
      <c r="A75" s="39"/>
      <c r="B75" s="45"/>
      <c r="C75" s="55">
        <v>4260</v>
      </c>
      <c r="D75" s="50" t="s">
        <v>92</v>
      </c>
      <c r="E75" s="114"/>
      <c r="F75" s="53" t="s">
        <v>11</v>
      </c>
      <c r="G75" s="56">
        <v>33000</v>
      </c>
      <c r="H75" s="56">
        <v>327000</v>
      </c>
      <c r="I75" s="1"/>
    </row>
    <row r="76" spans="1:9" s="247" customFormat="1" ht="12.75" customHeight="1" x14ac:dyDescent="0.25">
      <c r="A76" s="39"/>
      <c r="B76" s="45"/>
      <c r="C76" s="55">
        <v>4270</v>
      </c>
      <c r="D76" s="50" t="s">
        <v>208</v>
      </c>
      <c r="E76" s="114"/>
      <c r="F76" s="53" t="s">
        <v>11</v>
      </c>
      <c r="G76" s="56">
        <v>394000</v>
      </c>
      <c r="H76" s="56">
        <v>1770264</v>
      </c>
      <c r="I76" s="1"/>
    </row>
    <row r="77" spans="1:9" s="247" customFormat="1" ht="12.75" customHeight="1" x14ac:dyDescent="0.25">
      <c r="A77" s="39"/>
      <c r="B77" s="45"/>
      <c r="C77" s="55">
        <v>4300</v>
      </c>
      <c r="D77" s="50" t="s">
        <v>70</v>
      </c>
      <c r="E77" s="114"/>
      <c r="F77" s="56">
        <v>380000</v>
      </c>
      <c r="G77" s="56">
        <v>177600</v>
      </c>
      <c r="H77" s="56">
        <v>6330836</v>
      </c>
      <c r="I77" s="1"/>
    </row>
    <row r="78" spans="1:9" s="247" customFormat="1" ht="12.75" customHeight="1" x14ac:dyDescent="0.25">
      <c r="A78" s="39"/>
      <c r="B78" s="45"/>
      <c r="C78" s="55">
        <v>4360</v>
      </c>
      <c r="D78" s="50" t="s">
        <v>209</v>
      </c>
      <c r="E78" s="114"/>
      <c r="F78" s="53" t="s">
        <v>11</v>
      </c>
      <c r="G78" s="56">
        <v>9000</v>
      </c>
      <c r="H78" s="56">
        <v>31000</v>
      </c>
      <c r="I78" s="1"/>
    </row>
    <row r="79" spans="1:9" s="247" customFormat="1" ht="12.75" customHeight="1" x14ac:dyDescent="0.25">
      <c r="A79" s="39"/>
      <c r="B79" s="45">
        <v>60095</v>
      </c>
      <c r="C79" s="31"/>
      <c r="D79" s="46" t="s">
        <v>13</v>
      </c>
      <c r="E79" s="65"/>
      <c r="F79" s="47">
        <f>SUM(F80)</f>
        <v>157600</v>
      </c>
      <c r="G79" s="48" t="s">
        <v>11</v>
      </c>
      <c r="H79" s="49">
        <v>2404418</v>
      </c>
      <c r="I79" s="1"/>
    </row>
    <row r="80" spans="1:9" s="247" customFormat="1" ht="12.75" customHeight="1" x14ac:dyDescent="0.25">
      <c r="A80" s="39"/>
      <c r="B80" s="45"/>
      <c r="C80" s="31"/>
      <c r="D80" s="253" t="s">
        <v>207</v>
      </c>
      <c r="E80" s="54"/>
      <c r="F80" s="256">
        <f>SUM(F81:F83)</f>
        <v>157600</v>
      </c>
      <c r="G80" s="255" t="s">
        <v>11</v>
      </c>
      <c r="H80" s="256">
        <v>2404418</v>
      </c>
      <c r="I80" s="1"/>
    </row>
    <row r="81" spans="1:9" s="247" customFormat="1" ht="12.75" customHeight="1" x14ac:dyDescent="0.25">
      <c r="A81" s="39"/>
      <c r="B81" s="45"/>
      <c r="C81" s="124" t="s">
        <v>95</v>
      </c>
      <c r="D81" s="116" t="s">
        <v>88</v>
      </c>
      <c r="E81" s="64"/>
      <c r="F81" s="56">
        <v>16000</v>
      </c>
      <c r="G81" s="53" t="s">
        <v>11</v>
      </c>
      <c r="H81" s="56">
        <v>16362</v>
      </c>
      <c r="I81" s="1"/>
    </row>
    <row r="82" spans="1:9" s="247" customFormat="1" ht="12.75" customHeight="1" x14ac:dyDescent="0.25">
      <c r="A82" s="39"/>
      <c r="B82" s="45"/>
      <c r="C82" s="55">
        <v>4260</v>
      </c>
      <c r="D82" s="50" t="s">
        <v>92</v>
      </c>
      <c r="E82" s="113"/>
      <c r="F82" s="56">
        <v>25000</v>
      </c>
      <c r="G82" s="53" t="s">
        <v>11</v>
      </c>
      <c r="H82" s="56">
        <v>25500</v>
      </c>
      <c r="I82" s="1"/>
    </row>
    <row r="83" spans="1:9" s="247" customFormat="1" ht="12.75" customHeight="1" x14ac:dyDescent="0.25">
      <c r="A83" s="39"/>
      <c r="B83" s="45"/>
      <c r="C83" s="55">
        <v>4300</v>
      </c>
      <c r="D83" s="50" t="s">
        <v>70</v>
      </c>
      <c r="E83" s="113"/>
      <c r="F83" s="56">
        <v>116600</v>
      </c>
      <c r="G83" s="53" t="s">
        <v>11</v>
      </c>
      <c r="H83" s="56">
        <v>116800</v>
      </c>
      <c r="I83" s="1"/>
    </row>
    <row r="84" spans="1:9" s="247" customFormat="1" ht="12.75" customHeight="1" thickBot="1" x14ac:dyDescent="0.3">
      <c r="A84" s="23">
        <v>710</v>
      </c>
      <c r="B84" s="40"/>
      <c r="C84" s="41"/>
      <c r="D84" s="42" t="s">
        <v>210</v>
      </c>
      <c r="E84" s="43"/>
      <c r="F84" s="44">
        <f>SUM(F85,F88)</f>
        <v>25000</v>
      </c>
      <c r="G84" s="44">
        <f>SUM(G85,G88)</f>
        <v>25000</v>
      </c>
      <c r="H84" s="37">
        <v>1577325</v>
      </c>
      <c r="I84" s="1"/>
    </row>
    <row r="85" spans="1:9" s="262" customFormat="1" ht="12.75" customHeight="1" thickTop="1" x14ac:dyDescent="0.2">
      <c r="A85" s="23"/>
      <c r="B85" s="295">
        <v>71012</v>
      </c>
      <c r="C85" s="295"/>
      <c r="D85" s="296" t="s">
        <v>211</v>
      </c>
      <c r="E85" s="65"/>
      <c r="F85" s="47">
        <f>SUM(F86)</f>
        <v>25000</v>
      </c>
      <c r="G85" s="48" t="s">
        <v>11</v>
      </c>
      <c r="H85" s="49">
        <v>115000</v>
      </c>
      <c r="I85" s="297"/>
    </row>
    <row r="86" spans="1:9" s="247" customFormat="1" ht="12.75" customHeight="1" x14ac:dyDescent="0.25">
      <c r="A86" s="23"/>
      <c r="B86" s="45"/>
      <c r="C86" s="31"/>
      <c r="D86" s="253" t="s">
        <v>75</v>
      </c>
      <c r="E86" s="54"/>
      <c r="F86" s="256">
        <f>SUM(F87:F87)</f>
        <v>25000</v>
      </c>
      <c r="G86" s="255" t="s">
        <v>11</v>
      </c>
      <c r="H86" s="256">
        <v>115000</v>
      </c>
      <c r="I86" s="1"/>
    </row>
    <row r="87" spans="1:9" s="247" customFormat="1" ht="12.75" customHeight="1" x14ac:dyDescent="0.25">
      <c r="A87" s="23"/>
      <c r="B87" s="45"/>
      <c r="C87" s="55">
        <v>4300</v>
      </c>
      <c r="D87" s="50" t="s">
        <v>70</v>
      </c>
      <c r="E87" s="64"/>
      <c r="F87" s="56">
        <v>25000</v>
      </c>
      <c r="G87" s="53" t="s">
        <v>11</v>
      </c>
      <c r="H87" s="56">
        <v>115000</v>
      </c>
      <c r="I87" s="1"/>
    </row>
    <row r="88" spans="1:9" s="247" customFormat="1" ht="12.75" customHeight="1" x14ac:dyDescent="0.25">
      <c r="A88" s="23"/>
      <c r="B88" s="31" t="s">
        <v>212</v>
      </c>
      <c r="C88" s="127"/>
      <c r="D88" s="46" t="s">
        <v>13</v>
      </c>
      <c r="E88" s="65"/>
      <c r="F88" s="48" t="s">
        <v>11</v>
      </c>
      <c r="G88" s="47">
        <f>SUM(G89)</f>
        <v>25000</v>
      </c>
      <c r="H88" s="49">
        <v>306925</v>
      </c>
      <c r="I88" s="1"/>
    </row>
    <row r="89" spans="1:9" s="247" customFormat="1" ht="12.75" customHeight="1" x14ac:dyDescent="0.25">
      <c r="A89" s="39"/>
      <c r="B89" s="45"/>
      <c r="C89" s="31"/>
      <c r="D89" s="253" t="s">
        <v>213</v>
      </c>
      <c r="E89" s="54"/>
      <c r="F89" s="255" t="s">
        <v>11</v>
      </c>
      <c r="G89" s="256">
        <f>SUM(G90:G90)</f>
        <v>25000</v>
      </c>
      <c r="H89" s="256">
        <v>80925</v>
      </c>
      <c r="I89" s="1"/>
    </row>
    <row r="90" spans="1:9" s="247" customFormat="1" ht="12.75" customHeight="1" x14ac:dyDescent="0.25">
      <c r="A90" s="39"/>
      <c r="B90" s="45"/>
      <c r="C90" s="55">
        <v>4300</v>
      </c>
      <c r="D90" s="50" t="s">
        <v>70</v>
      </c>
      <c r="E90" s="64"/>
      <c r="F90" s="53" t="s">
        <v>11</v>
      </c>
      <c r="G90" s="56">
        <v>25000</v>
      </c>
      <c r="H90" s="56">
        <v>15000</v>
      </c>
      <c r="I90" s="1"/>
    </row>
    <row r="91" spans="1:9" s="247" customFormat="1" ht="12.75" customHeight="1" thickBot="1" x14ac:dyDescent="0.3">
      <c r="A91" s="39">
        <v>750</v>
      </c>
      <c r="B91" s="40"/>
      <c r="C91" s="41"/>
      <c r="D91" s="42" t="s">
        <v>24</v>
      </c>
      <c r="E91" s="43"/>
      <c r="F91" s="44">
        <f>SUM(F92,F97)</f>
        <v>429</v>
      </c>
      <c r="G91" s="44">
        <f>SUM(G92,G97)</f>
        <v>429</v>
      </c>
      <c r="H91" s="37">
        <v>59463017</v>
      </c>
      <c r="I91" s="1"/>
    </row>
    <row r="92" spans="1:9" s="247" customFormat="1" ht="12.75" customHeight="1" thickTop="1" x14ac:dyDescent="0.25">
      <c r="A92" s="39"/>
      <c r="B92" s="31" t="s">
        <v>214</v>
      </c>
      <c r="C92" s="55"/>
      <c r="D92" s="46" t="s">
        <v>215</v>
      </c>
      <c r="E92" s="120"/>
      <c r="F92" s="47">
        <f>SUM(F93)</f>
        <v>244</v>
      </c>
      <c r="G92" s="47">
        <f>SUM(G93)</f>
        <v>244</v>
      </c>
      <c r="H92" s="49">
        <v>28212104</v>
      </c>
      <c r="I92" s="1"/>
    </row>
    <row r="93" spans="1:9" s="247" customFormat="1" ht="12.75" customHeight="1" x14ac:dyDescent="0.25">
      <c r="A93" s="39"/>
      <c r="B93" s="31"/>
      <c r="C93" s="31"/>
      <c r="D93" s="253" t="s">
        <v>216</v>
      </c>
      <c r="E93" s="54"/>
      <c r="F93" s="250">
        <f>SUM(F94:F96)</f>
        <v>244</v>
      </c>
      <c r="G93" s="250">
        <f>SUM(G94:G96)</f>
        <v>244</v>
      </c>
      <c r="H93" s="254">
        <v>3362166</v>
      </c>
      <c r="I93" s="1"/>
    </row>
    <row r="94" spans="1:9" s="247" customFormat="1" ht="12.75" customHeight="1" x14ac:dyDescent="0.25">
      <c r="A94" s="39"/>
      <c r="B94" s="31"/>
      <c r="C94" s="55">
        <v>4210</v>
      </c>
      <c r="D94" s="50" t="s">
        <v>88</v>
      </c>
      <c r="E94" s="114"/>
      <c r="F94" s="53" t="s">
        <v>11</v>
      </c>
      <c r="G94" s="56">
        <v>244</v>
      </c>
      <c r="H94" s="115">
        <v>465504</v>
      </c>
      <c r="I94" s="1"/>
    </row>
    <row r="95" spans="1:9" s="247" customFormat="1" ht="12.75" customHeight="1" x14ac:dyDescent="0.25">
      <c r="A95" s="39"/>
      <c r="B95" s="31"/>
      <c r="C95" s="55">
        <v>4580</v>
      </c>
      <c r="D95" s="50" t="s">
        <v>217</v>
      </c>
      <c r="E95" s="114"/>
      <c r="F95" s="56">
        <v>65</v>
      </c>
      <c r="G95" s="53" t="s">
        <v>11</v>
      </c>
      <c r="H95" s="115">
        <v>65</v>
      </c>
      <c r="I95" s="1"/>
    </row>
    <row r="96" spans="1:9" s="247" customFormat="1" ht="12.75" customHeight="1" x14ac:dyDescent="0.25">
      <c r="A96" s="53"/>
      <c r="B96" s="115"/>
      <c r="C96" s="55">
        <v>4610</v>
      </c>
      <c r="D96" s="298" t="s">
        <v>218</v>
      </c>
      <c r="E96" s="114"/>
      <c r="F96" s="123">
        <v>179</v>
      </c>
      <c r="G96" s="122" t="s">
        <v>11</v>
      </c>
      <c r="H96" s="123">
        <v>179</v>
      </c>
      <c r="I96" s="1"/>
    </row>
    <row r="97" spans="1:9" s="247" customFormat="1" ht="12.75" customHeight="1" x14ac:dyDescent="0.25">
      <c r="A97" s="53"/>
      <c r="B97" s="57">
        <v>75085</v>
      </c>
      <c r="C97" s="257"/>
      <c r="D97" s="299" t="s">
        <v>219</v>
      </c>
      <c r="E97" s="120"/>
      <c r="F97" s="47">
        <f>SUM(F98)</f>
        <v>185</v>
      </c>
      <c r="G97" s="47">
        <f>SUM(G98)</f>
        <v>185</v>
      </c>
      <c r="H97" s="49">
        <v>5016414</v>
      </c>
      <c r="I97" s="1"/>
    </row>
    <row r="98" spans="1:9" s="247" customFormat="1" ht="12.75" customHeight="1" x14ac:dyDescent="0.25">
      <c r="A98" s="53"/>
      <c r="B98" s="115"/>
      <c r="C98" s="55"/>
      <c r="D98" s="253" t="s">
        <v>220</v>
      </c>
      <c r="E98" s="54"/>
      <c r="F98" s="250">
        <f>SUM(F99:F101)</f>
        <v>185</v>
      </c>
      <c r="G98" s="250">
        <f>SUM(G99:G101)</f>
        <v>185</v>
      </c>
      <c r="H98" s="250">
        <v>5016414</v>
      </c>
      <c r="I98" s="1"/>
    </row>
    <row r="99" spans="1:9" s="247" customFormat="1" ht="12.75" customHeight="1" x14ac:dyDescent="0.25">
      <c r="A99" s="53"/>
      <c r="B99" s="45"/>
      <c r="C99" s="55">
        <v>4300</v>
      </c>
      <c r="D99" s="50" t="s">
        <v>70</v>
      </c>
      <c r="E99" s="114"/>
      <c r="F99" s="53" t="s">
        <v>11</v>
      </c>
      <c r="G99" s="56">
        <v>185</v>
      </c>
      <c r="H99" s="56">
        <v>146995</v>
      </c>
      <c r="I99" s="1"/>
    </row>
    <row r="100" spans="1:9" s="247" customFormat="1" ht="12.75" customHeight="1" x14ac:dyDescent="0.25">
      <c r="A100" s="53"/>
      <c r="B100" s="45"/>
      <c r="C100" s="55">
        <v>4390</v>
      </c>
      <c r="D100" s="50" t="s">
        <v>71</v>
      </c>
      <c r="E100" s="114"/>
      <c r="F100" s="56"/>
      <c r="G100" s="53"/>
      <c r="H100" s="56"/>
      <c r="I100" s="1"/>
    </row>
    <row r="101" spans="1:9" s="247" customFormat="1" ht="12.75" customHeight="1" x14ac:dyDescent="0.25">
      <c r="A101" s="53"/>
      <c r="B101" s="45"/>
      <c r="C101" s="55"/>
      <c r="D101" s="116" t="s">
        <v>72</v>
      </c>
      <c r="E101" s="114"/>
      <c r="F101" s="56">
        <v>185</v>
      </c>
      <c r="G101" s="53" t="s">
        <v>11</v>
      </c>
      <c r="H101" s="56">
        <v>185</v>
      </c>
      <c r="I101" s="1"/>
    </row>
    <row r="102" spans="1:9" s="259" customFormat="1" ht="12.75" customHeight="1" thickBot="1" x14ac:dyDescent="0.3">
      <c r="A102" s="40">
        <v>758</v>
      </c>
      <c r="B102" s="40"/>
      <c r="C102" s="41"/>
      <c r="D102" s="42" t="s">
        <v>77</v>
      </c>
      <c r="E102" s="43"/>
      <c r="F102" s="38" t="s">
        <v>11</v>
      </c>
      <c r="G102" s="37">
        <f>SUM(G103)</f>
        <v>194861</v>
      </c>
      <c r="H102" s="37">
        <v>26893706</v>
      </c>
      <c r="I102" s="125"/>
    </row>
    <row r="103" spans="1:9" s="259" customFormat="1" ht="12.75" customHeight="1" thickTop="1" x14ac:dyDescent="0.25">
      <c r="A103" s="40"/>
      <c r="B103" s="45">
        <v>75818</v>
      </c>
      <c r="C103" s="31"/>
      <c r="D103" s="111" t="s">
        <v>78</v>
      </c>
      <c r="E103" s="108"/>
      <c r="F103" s="48" t="s">
        <v>11</v>
      </c>
      <c r="G103" s="49">
        <f>SUM(G104)</f>
        <v>194861</v>
      </c>
      <c r="H103" s="49">
        <v>26893706</v>
      </c>
      <c r="I103" s="125"/>
    </row>
    <row r="104" spans="1:9" s="259" customFormat="1" ht="12.75" customHeight="1" x14ac:dyDescent="0.25">
      <c r="A104" s="19"/>
      <c r="B104" s="127"/>
      <c r="C104" s="31" t="s">
        <v>79</v>
      </c>
      <c r="D104" s="110" t="s">
        <v>80</v>
      </c>
      <c r="E104" s="64"/>
      <c r="F104" s="51" t="s">
        <v>11</v>
      </c>
      <c r="G104" s="52">
        <v>194861</v>
      </c>
      <c r="H104" s="30">
        <v>5619489</v>
      </c>
      <c r="I104" s="125"/>
    </row>
    <row r="105" spans="1:9" s="259" customFormat="1" ht="12.75" customHeight="1" thickBot="1" x14ac:dyDescent="0.3">
      <c r="A105" s="23">
        <v>801</v>
      </c>
      <c r="B105" s="40"/>
      <c r="C105" s="41"/>
      <c r="D105" s="42" t="s">
        <v>19</v>
      </c>
      <c r="E105" s="43"/>
      <c r="F105" s="44">
        <f>SUM(F106,F109,F114,F119,F126,F132,F137,F147,F150)</f>
        <v>165575</v>
      </c>
      <c r="G105" s="44">
        <f>SUM(G106,G109,G114,G119,G126,G132,G137,G147,G150)</f>
        <v>65575</v>
      </c>
      <c r="H105" s="37">
        <v>233826837</v>
      </c>
      <c r="I105" s="129"/>
    </row>
    <row r="106" spans="1:9" s="259" customFormat="1" ht="12.75" customHeight="1" thickTop="1" x14ac:dyDescent="0.25">
      <c r="A106" s="23"/>
      <c r="B106" s="45">
        <v>80101</v>
      </c>
      <c r="C106" s="31"/>
      <c r="D106" s="46" t="s">
        <v>20</v>
      </c>
      <c r="E106" s="65"/>
      <c r="F106" s="47">
        <f>SUM(F107)</f>
        <v>22411</v>
      </c>
      <c r="G106" s="48" t="s">
        <v>11</v>
      </c>
      <c r="H106" s="49">
        <v>62867247</v>
      </c>
      <c r="I106" s="125"/>
    </row>
    <row r="107" spans="1:9" s="259" customFormat="1" ht="12.75" customHeight="1" x14ac:dyDescent="0.25">
      <c r="A107" s="23"/>
      <c r="B107" s="45"/>
      <c r="C107" s="31"/>
      <c r="D107" s="253" t="s">
        <v>21</v>
      </c>
      <c r="E107" s="54"/>
      <c r="F107" s="254">
        <f>SUM(F108:F108)</f>
        <v>22411</v>
      </c>
      <c r="G107" s="255" t="s">
        <v>11</v>
      </c>
      <c r="H107" s="254">
        <v>56001029</v>
      </c>
      <c r="I107" s="125"/>
    </row>
    <row r="108" spans="1:9" s="259" customFormat="1" ht="12.75" customHeight="1" x14ac:dyDescent="0.25">
      <c r="A108" s="29"/>
      <c r="B108" s="62"/>
      <c r="C108" s="66">
        <v>4040</v>
      </c>
      <c r="D108" s="46" t="s">
        <v>81</v>
      </c>
      <c r="E108" s="117"/>
      <c r="F108" s="118">
        <v>22411</v>
      </c>
      <c r="G108" s="112" t="s">
        <v>11</v>
      </c>
      <c r="H108" s="118">
        <v>3705524</v>
      </c>
      <c r="I108" s="125"/>
    </row>
    <row r="109" spans="1:9" s="259" customFormat="1" ht="12.75" customHeight="1" x14ac:dyDescent="0.25">
      <c r="A109" s="23"/>
      <c r="B109" s="45">
        <v>80104</v>
      </c>
      <c r="C109" s="31"/>
      <c r="D109" s="46" t="s">
        <v>139</v>
      </c>
      <c r="E109" s="65"/>
      <c r="F109" s="47">
        <f>SUM(F110)</f>
        <v>14348</v>
      </c>
      <c r="G109" s="48" t="s">
        <v>11</v>
      </c>
      <c r="H109" s="49">
        <v>33916754</v>
      </c>
      <c r="I109" s="125"/>
    </row>
    <row r="110" spans="1:9" s="259" customFormat="1" ht="12.75" customHeight="1" x14ac:dyDescent="0.25">
      <c r="A110" s="23"/>
      <c r="B110" s="40"/>
      <c r="C110" s="31"/>
      <c r="D110" s="253" t="s">
        <v>21</v>
      </c>
      <c r="E110" s="54"/>
      <c r="F110" s="254">
        <f>SUM(F111:F113)</f>
        <v>14348</v>
      </c>
      <c r="G110" s="255" t="s">
        <v>11</v>
      </c>
      <c r="H110" s="254">
        <v>24419402</v>
      </c>
      <c r="I110" s="125"/>
    </row>
    <row r="111" spans="1:9" s="259" customFormat="1" ht="12.75" customHeight="1" x14ac:dyDescent="0.25">
      <c r="A111" s="23"/>
      <c r="B111" s="40"/>
      <c r="C111" s="55">
        <v>4040</v>
      </c>
      <c r="D111" s="50" t="s">
        <v>81</v>
      </c>
      <c r="E111" s="64"/>
      <c r="F111" s="52">
        <v>1460</v>
      </c>
      <c r="G111" s="51" t="s">
        <v>11</v>
      </c>
      <c r="H111" s="30">
        <v>1328596</v>
      </c>
      <c r="I111" s="125"/>
    </row>
    <row r="112" spans="1:9" s="259" customFormat="1" ht="12.75" customHeight="1" x14ac:dyDescent="0.25">
      <c r="A112" s="23"/>
      <c r="B112" s="40"/>
      <c r="C112" s="300">
        <v>4140</v>
      </c>
      <c r="D112" s="116" t="s">
        <v>221</v>
      </c>
      <c r="E112" s="64"/>
      <c r="F112" s="52"/>
      <c r="G112" s="51"/>
      <c r="H112" s="30"/>
      <c r="I112" s="125"/>
    </row>
    <row r="113" spans="1:9" s="259" customFormat="1" ht="12.75" customHeight="1" x14ac:dyDescent="0.25">
      <c r="A113" s="23"/>
      <c r="B113" s="40"/>
      <c r="C113" s="55"/>
      <c r="D113" s="50" t="s">
        <v>222</v>
      </c>
      <c r="E113" s="64"/>
      <c r="F113" s="52">
        <v>12888</v>
      </c>
      <c r="G113" s="51" t="s">
        <v>11</v>
      </c>
      <c r="H113" s="30">
        <v>12888</v>
      </c>
      <c r="I113" s="125"/>
    </row>
    <row r="114" spans="1:9" s="259" customFormat="1" ht="12.75" customHeight="1" x14ac:dyDescent="0.25">
      <c r="A114" s="23"/>
      <c r="B114" s="55">
        <v>80113</v>
      </c>
      <c r="C114" s="31"/>
      <c r="D114" s="111" t="s">
        <v>223</v>
      </c>
      <c r="E114" s="65"/>
      <c r="F114" s="47">
        <f>SUM(F115)</f>
        <v>72</v>
      </c>
      <c r="G114" s="47">
        <f>SUM(G115)</f>
        <v>72</v>
      </c>
      <c r="H114" s="49">
        <v>551290</v>
      </c>
      <c r="I114" s="125"/>
    </row>
    <row r="115" spans="1:9" s="259" customFormat="1" ht="12.75" customHeight="1" x14ac:dyDescent="0.25">
      <c r="A115" s="23"/>
      <c r="B115" s="45"/>
      <c r="C115" s="31"/>
      <c r="D115" s="253" t="s">
        <v>21</v>
      </c>
      <c r="E115" s="54"/>
      <c r="F115" s="254">
        <f>SUM(F116:F118)</f>
        <v>72</v>
      </c>
      <c r="G115" s="254">
        <f>SUM(G116:G118)</f>
        <v>72</v>
      </c>
      <c r="H115" s="254">
        <v>402858</v>
      </c>
      <c r="I115" s="125"/>
    </row>
    <row r="116" spans="1:9" s="259" customFormat="1" ht="12.75" customHeight="1" x14ac:dyDescent="0.25">
      <c r="A116" s="23"/>
      <c r="B116" s="45"/>
      <c r="C116" s="55">
        <v>4270</v>
      </c>
      <c r="D116" s="50" t="s">
        <v>208</v>
      </c>
      <c r="E116" s="114"/>
      <c r="F116" s="53" t="s">
        <v>11</v>
      </c>
      <c r="G116" s="56">
        <v>72</v>
      </c>
      <c r="H116" s="56">
        <v>7601</v>
      </c>
      <c r="I116" s="125"/>
    </row>
    <row r="117" spans="1:9" s="259" customFormat="1" ht="12.75" customHeight="1" x14ac:dyDescent="0.25">
      <c r="A117" s="23"/>
      <c r="B117" s="45"/>
      <c r="C117" s="55">
        <v>4500</v>
      </c>
      <c r="D117" s="50" t="s">
        <v>224</v>
      </c>
      <c r="E117" s="114"/>
      <c r="F117" s="56"/>
      <c r="G117" s="53"/>
      <c r="H117" s="56"/>
      <c r="I117" s="125"/>
    </row>
    <row r="118" spans="1:9" s="259" customFormat="1" ht="12.75" customHeight="1" x14ac:dyDescent="0.25">
      <c r="A118" s="23"/>
      <c r="B118" s="45"/>
      <c r="C118" s="55"/>
      <c r="D118" s="50" t="s">
        <v>225</v>
      </c>
      <c r="E118" s="114"/>
      <c r="F118" s="56">
        <v>72</v>
      </c>
      <c r="G118" s="53" t="s">
        <v>11</v>
      </c>
      <c r="H118" s="115">
        <v>1680</v>
      </c>
      <c r="I118" s="125"/>
    </row>
    <row r="119" spans="1:9" s="259" customFormat="1" ht="12.75" customHeight="1" x14ac:dyDescent="0.25">
      <c r="A119" s="23"/>
      <c r="B119" s="45">
        <v>80115</v>
      </c>
      <c r="C119" s="31"/>
      <c r="D119" s="46" t="s">
        <v>140</v>
      </c>
      <c r="E119" s="65"/>
      <c r="F119" s="47">
        <f>SUM(F120)</f>
        <v>1233</v>
      </c>
      <c r="G119" s="47">
        <f>SUM(G120)</f>
        <v>57229</v>
      </c>
      <c r="H119" s="49">
        <v>34826460</v>
      </c>
      <c r="I119" s="125"/>
    </row>
    <row r="120" spans="1:9" s="259" customFormat="1" ht="12.75" customHeight="1" x14ac:dyDescent="0.25">
      <c r="A120" s="23"/>
      <c r="B120" s="45"/>
      <c r="C120" s="31"/>
      <c r="D120" s="253" t="s">
        <v>21</v>
      </c>
      <c r="E120" s="54"/>
      <c r="F120" s="254">
        <f>SUM(F121:F125)</f>
        <v>1233</v>
      </c>
      <c r="G120" s="254">
        <f>SUM(G121:G125)</f>
        <v>57229</v>
      </c>
      <c r="H120" s="254">
        <v>30656226</v>
      </c>
      <c r="I120" s="125"/>
    </row>
    <row r="121" spans="1:9" s="259" customFormat="1" ht="12.75" customHeight="1" x14ac:dyDescent="0.25">
      <c r="A121" s="23"/>
      <c r="B121" s="45"/>
      <c r="C121" s="55">
        <v>4040</v>
      </c>
      <c r="D121" s="50" t="s">
        <v>81</v>
      </c>
      <c r="E121" s="114"/>
      <c r="F121" s="53" t="s">
        <v>11</v>
      </c>
      <c r="G121" s="56">
        <v>55996</v>
      </c>
      <c r="H121" s="56">
        <v>2039913</v>
      </c>
      <c r="I121" s="125"/>
    </row>
    <row r="122" spans="1:9" s="259" customFormat="1" ht="12.75" customHeight="1" x14ac:dyDescent="0.25">
      <c r="A122" s="23"/>
      <c r="B122" s="45"/>
      <c r="C122" s="55">
        <v>4300</v>
      </c>
      <c r="D122" s="50" t="s">
        <v>70</v>
      </c>
      <c r="E122" s="114"/>
      <c r="F122" s="53" t="s">
        <v>11</v>
      </c>
      <c r="G122" s="56">
        <v>1233</v>
      </c>
      <c r="H122" s="56">
        <v>316995</v>
      </c>
      <c r="I122" s="125"/>
    </row>
    <row r="123" spans="1:9" s="259" customFormat="1" ht="12.75" customHeight="1" x14ac:dyDescent="0.25">
      <c r="A123" s="23"/>
      <c r="B123" s="45"/>
      <c r="C123" s="55">
        <v>4430</v>
      </c>
      <c r="D123" s="50" t="s">
        <v>93</v>
      </c>
      <c r="E123" s="114"/>
      <c r="F123" s="56">
        <v>732</v>
      </c>
      <c r="G123" s="53" t="s">
        <v>11</v>
      </c>
      <c r="H123" s="115">
        <v>1304</v>
      </c>
      <c r="I123" s="125"/>
    </row>
    <row r="124" spans="1:9" s="259" customFormat="1" ht="12.75" customHeight="1" x14ac:dyDescent="0.25">
      <c r="A124" s="23"/>
      <c r="B124" s="45"/>
      <c r="C124" s="55">
        <v>4520</v>
      </c>
      <c r="D124" s="45" t="s">
        <v>226</v>
      </c>
      <c r="E124" s="114"/>
      <c r="F124" s="56"/>
      <c r="G124" s="56"/>
      <c r="H124" s="56"/>
      <c r="I124" s="125"/>
    </row>
    <row r="125" spans="1:9" s="259" customFormat="1" ht="12.75" customHeight="1" x14ac:dyDescent="0.25">
      <c r="A125" s="23"/>
      <c r="B125" s="45"/>
      <c r="C125" s="55"/>
      <c r="D125" s="50" t="s">
        <v>67</v>
      </c>
      <c r="E125" s="114"/>
      <c r="F125" s="56">
        <v>501</v>
      </c>
      <c r="G125" s="53" t="s">
        <v>11</v>
      </c>
      <c r="H125" s="56">
        <v>501</v>
      </c>
      <c r="I125" s="125"/>
    </row>
    <row r="126" spans="1:9" s="259" customFormat="1" ht="12.75" customHeight="1" x14ac:dyDescent="0.25">
      <c r="A126" s="23"/>
      <c r="B126" s="55">
        <v>80120</v>
      </c>
      <c r="C126" s="31"/>
      <c r="D126" s="111" t="s">
        <v>227</v>
      </c>
      <c r="E126" s="65"/>
      <c r="F126" s="47">
        <f>SUM(F127)</f>
        <v>15300</v>
      </c>
      <c r="G126" s="47">
        <f>SUM(G127)</f>
        <v>200</v>
      </c>
      <c r="H126" s="49">
        <v>21740176</v>
      </c>
      <c r="I126" s="125"/>
    </row>
    <row r="127" spans="1:9" s="259" customFormat="1" ht="12.75" customHeight="1" x14ac:dyDescent="0.25">
      <c r="A127" s="23"/>
      <c r="B127" s="45"/>
      <c r="C127" s="31"/>
      <c r="D127" s="253" t="s">
        <v>21</v>
      </c>
      <c r="E127" s="54"/>
      <c r="F127" s="254">
        <f>SUM(F128:F131)</f>
        <v>15300</v>
      </c>
      <c r="G127" s="254">
        <f>SUM(G128:G131)</f>
        <v>200</v>
      </c>
      <c r="H127" s="254">
        <v>15711561</v>
      </c>
      <c r="I127" s="125"/>
    </row>
    <row r="128" spans="1:9" s="259" customFormat="1" ht="12.75" customHeight="1" x14ac:dyDescent="0.25">
      <c r="A128" s="23"/>
      <c r="B128" s="45"/>
      <c r="C128" s="55">
        <v>4040</v>
      </c>
      <c r="D128" s="50" t="s">
        <v>81</v>
      </c>
      <c r="E128" s="114"/>
      <c r="F128" s="56">
        <v>15100</v>
      </c>
      <c r="G128" s="53" t="s">
        <v>11</v>
      </c>
      <c r="H128" s="56">
        <v>1063766</v>
      </c>
      <c r="I128" s="125"/>
    </row>
    <row r="129" spans="1:9" s="259" customFormat="1" ht="12.75" customHeight="1" x14ac:dyDescent="0.25">
      <c r="A129" s="23"/>
      <c r="B129" s="45"/>
      <c r="C129" s="55">
        <v>4300</v>
      </c>
      <c r="D129" s="50" t="s">
        <v>70</v>
      </c>
      <c r="E129" s="114"/>
      <c r="F129" s="53" t="s">
        <v>11</v>
      </c>
      <c r="G129" s="56">
        <v>200</v>
      </c>
      <c r="H129" s="56">
        <v>184711</v>
      </c>
      <c r="I129" s="125"/>
    </row>
    <row r="130" spans="1:9" s="259" customFormat="1" ht="12.75" customHeight="1" x14ac:dyDescent="0.25">
      <c r="A130" s="23"/>
      <c r="B130" s="45"/>
      <c r="C130" s="55">
        <v>4520</v>
      </c>
      <c r="D130" s="45" t="s">
        <v>226</v>
      </c>
      <c r="E130" s="114"/>
      <c r="F130" s="56"/>
      <c r="G130" s="56"/>
      <c r="H130" s="56"/>
      <c r="I130" s="125"/>
    </row>
    <row r="131" spans="1:9" s="259" customFormat="1" ht="12.75" customHeight="1" x14ac:dyDescent="0.25">
      <c r="A131" s="23"/>
      <c r="B131" s="45"/>
      <c r="C131" s="55"/>
      <c r="D131" s="50" t="s">
        <v>67</v>
      </c>
      <c r="E131" s="114"/>
      <c r="F131" s="56">
        <v>200</v>
      </c>
      <c r="G131" s="53" t="s">
        <v>11</v>
      </c>
      <c r="H131" s="56">
        <v>200</v>
      </c>
      <c r="I131" s="125"/>
    </row>
    <row r="132" spans="1:9" s="259" customFormat="1" ht="12.75" customHeight="1" x14ac:dyDescent="0.25">
      <c r="A132" s="23"/>
      <c r="B132" s="45">
        <v>80148</v>
      </c>
      <c r="C132" s="31"/>
      <c r="D132" s="46" t="s">
        <v>83</v>
      </c>
      <c r="E132" s="65"/>
      <c r="F132" s="48" t="s">
        <v>11</v>
      </c>
      <c r="G132" s="47">
        <f>SUM(G133)</f>
        <v>1271</v>
      </c>
      <c r="H132" s="49">
        <v>2774442</v>
      </c>
      <c r="I132" s="125"/>
    </row>
    <row r="133" spans="1:9" s="259" customFormat="1" ht="12.75" customHeight="1" x14ac:dyDescent="0.25">
      <c r="A133" s="23"/>
      <c r="B133" s="45"/>
      <c r="C133" s="31"/>
      <c r="D133" s="253" t="s">
        <v>21</v>
      </c>
      <c r="E133" s="54"/>
      <c r="F133" s="255" t="s">
        <v>11</v>
      </c>
      <c r="G133" s="254">
        <f>SUM(G134)</f>
        <v>1271</v>
      </c>
      <c r="H133" s="254">
        <v>2774442</v>
      </c>
      <c r="I133" s="125"/>
    </row>
    <row r="134" spans="1:9" s="259" customFormat="1" ht="12.75" customHeight="1" x14ac:dyDescent="0.25">
      <c r="A134" s="23"/>
      <c r="B134" s="45"/>
      <c r="C134" s="55">
        <v>4040</v>
      </c>
      <c r="D134" s="50" t="s">
        <v>81</v>
      </c>
      <c r="E134" s="114"/>
      <c r="F134" s="53" t="s">
        <v>11</v>
      </c>
      <c r="G134" s="56">
        <v>1271</v>
      </c>
      <c r="H134" s="56">
        <v>166787</v>
      </c>
      <c r="I134" s="125"/>
    </row>
    <row r="135" spans="1:9" s="259" customFormat="1" ht="12.75" customHeight="1" x14ac:dyDescent="0.25">
      <c r="A135" s="23"/>
      <c r="B135" s="45">
        <v>80150</v>
      </c>
      <c r="C135" s="124"/>
      <c r="D135" s="116" t="s">
        <v>228</v>
      </c>
      <c r="E135" s="114"/>
      <c r="F135" s="56"/>
      <c r="G135" s="53"/>
      <c r="H135" s="115"/>
      <c r="I135" s="125"/>
    </row>
    <row r="136" spans="1:9" s="259" customFormat="1" ht="12.75" customHeight="1" x14ac:dyDescent="0.25">
      <c r="A136" s="23"/>
      <c r="B136" s="45"/>
      <c r="C136" s="124"/>
      <c r="D136" s="116" t="s">
        <v>229</v>
      </c>
      <c r="E136" s="114"/>
      <c r="F136" s="56"/>
      <c r="G136" s="53"/>
      <c r="H136" s="115"/>
      <c r="I136" s="125"/>
    </row>
    <row r="137" spans="1:9" s="259" customFormat="1" ht="12.75" customHeight="1" x14ac:dyDescent="0.25">
      <c r="A137" s="23"/>
      <c r="B137" s="45"/>
      <c r="C137" s="31"/>
      <c r="D137" s="46" t="s">
        <v>230</v>
      </c>
      <c r="E137" s="65"/>
      <c r="F137" s="48" t="s">
        <v>11</v>
      </c>
      <c r="G137" s="47">
        <f>SUM(G138)</f>
        <v>6803</v>
      </c>
      <c r="H137" s="49">
        <v>12584433</v>
      </c>
      <c r="I137" s="125"/>
    </row>
    <row r="138" spans="1:9" s="259" customFormat="1" ht="12.75" customHeight="1" x14ac:dyDescent="0.25">
      <c r="A138" s="23"/>
      <c r="B138" s="45"/>
      <c r="C138" s="31"/>
      <c r="D138" s="253" t="s">
        <v>21</v>
      </c>
      <c r="E138" s="54"/>
      <c r="F138" s="255" t="s">
        <v>11</v>
      </c>
      <c r="G138" s="256">
        <f>SUM(G139:G139)</f>
        <v>6803</v>
      </c>
      <c r="H138" s="254">
        <v>12400102</v>
      </c>
      <c r="I138" s="125"/>
    </row>
    <row r="139" spans="1:9" s="259" customFormat="1" ht="12.75" customHeight="1" x14ac:dyDescent="0.25">
      <c r="A139" s="23"/>
      <c r="B139" s="45"/>
      <c r="C139" s="55">
        <v>4040</v>
      </c>
      <c r="D139" s="50" t="s">
        <v>81</v>
      </c>
      <c r="E139" s="114"/>
      <c r="F139" s="53" t="s">
        <v>11</v>
      </c>
      <c r="G139" s="56">
        <v>6803</v>
      </c>
      <c r="H139" s="115">
        <v>763964</v>
      </c>
      <c r="I139" s="125"/>
    </row>
    <row r="140" spans="1:9" s="259" customFormat="1" ht="12.75" customHeight="1" x14ac:dyDescent="0.25">
      <c r="A140" s="23"/>
      <c r="B140" s="45">
        <v>80152</v>
      </c>
      <c r="C140" s="124"/>
      <c r="D140" s="116" t="s">
        <v>228</v>
      </c>
      <c r="E140" s="114"/>
      <c r="F140" s="53"/>
      <c r="G140" s="56"/>
      <c r="H140" s="115"/>
      <c r="I140" s="125"/>
    </row>
    <row r="141" spans="1:9" s="259" customFormat="1" ht="12.75" customHeight="1" x14ac:dyDescent="0.25">
      <c r="A141" s="23"/>
      <c r="B141" s="45"/>
      <c r="C141" s="124"/>
      <c r="D141" s="116" t="s">
        <v>229</v>
      </c>
      <c r="E141" s="114"/>
      <c r="F141" s="53"/>
      <c r="G141" s="56"/>
      <c r="H141" s="115"/>
      <c r="I141" s="125"/>
    </row>
    <row r="142" spans="1:9" s="259" customFormat="1" ht="12.75" customHeight="1" x14ac:dyDescent="0.25">
      <c r="A142" s="23"/>
      <c r="B142" s="45"/>
      <c r="C142" s="124"/>
      <c r="D142" s="116" t="s">
        <v>231</v>
      </c>
      <c r="E142" s="114"/>
      <c r="F142" s="53"/>
      <c r="G142" s="56"/>
      <c r="H142" s="115"/>
      <c r="I142" s="125"/>
    </row>
    <row r="143" spans="1:9" s="259" customFormat="1" ht="12.75" customHeight="1" x14ac:dyDescent="0.25">
      <c r="A143" s="23"/>
      <c r="B143" s="45"/>
      <c r="C143" s="124"/>
      <c r="D143" s="132" t="s">
        <v>232</v>
      </c>
      <c r="E143" s="114"/>
      <c r="F143" s="53"/>
      <c r="G143" s="56"/>
      <c r="H143" s="115"/>
      <c r="I143" s="125"/>
    </row>
    <row r="144" spans="1:9" s="259" customFormat="1" ht="12.75" customHeight="1" x14ac:dyDescent="0.25">
      <c r="A144" s="23"/>
      <c r="B144" s="45"/>
      <c r="C144" s="124"/>
      <c r="D144" s="132" t="s">
        <v>233</v>
      </c>
      <c r="E144" s="113"/>
      <c r="F144" s="56"/>
      <c r="G144" s="53"/>
      <c r="H144" s="115"/>
      <c r="I144" s="125"/>
    </row>
    <row r="145" spans="1:9" s="259" customFormat="1" ht="12.75" customHeight="1" x14ac:dyDescent="0.25">
      <c r="A145" s="23"/>
      <c r="B145" s="45"/>
      <c r="C145" s="124"/>
      <c r="D145" s="116" t="s">
        <v>234</v>
      </c>
      <c r="E145" s="113"/>
      <c r="F145" s="56"/>
      <c r="G145" s="53"/>
      <c r="H145" s="115"/>
      <c r="I145" s="125"/>
    </row>
    <row r="146" spans="1:9" s="259" customFormat="1" ht="12.75" customHeight="1" x14ac:dyDescent="0.25">
      <c r="A146" s="23"/>
      <c r="B146" s="45"/>
      <c r="C146" s="124"/>
      <c r="D146" s="132" t="s">
        <v>235</v>
      </c>
      <c r="E146" s="113"/>
      <c r="F146" s="56"/>
      <c r="G146" s="53"/>
      <c r="H146" s="115"/>
      <c r="I146" s="125"/>
    </row>
    <row r="147" spans="1:9" s="259" customFormat="1" ht="12.75" customHeight="1" x14ac:dyDescent="0.25">
      <c r="A147" s="23"/>
      <c r="B147" s="45"/>
      <c r="C147" s="31"/>
      <c r="D147" s="296" t="s">
        <v>236</v>
      </c>
      <c r="E147" s="65"/>
      <c r="F147" s="47">
        <f>SUM(F148)</f>
        <v>12211</v>
      </c>
      <c r="G147" s="48" t="s">
        <v>11</v>
      </c>
      <c r="H147" s="49">
        <v>3092409</v>
      </c>
      <c r="I147" s="125"/>
    </row>
    <row r="148" spans="1:9" s="259" customFormat="1" ht="12.75" customHeight="1" x14ac:dyDescent="0.25">
      <c r="A148" s="23"/>
      <c r="B148" s="55"/>
      <c r="C148" s="31"/>
      <c r="D148" s="253" t="s">
        <v>21</v>
      </c>
      <c r="E148" s="54"/>
      <c r="F148" s="256">
        <f>SUM(F149)</f>
        <v>12211</v>
      </c>
      <c r="G148" s="255" t="s">
        <v>11</v>
      </c>
      <c r="H148" s="254">
        <v>2896778</v>
      </c>
      <c r="I148" s="125"/>
    </row>
    <row r="149" spans="1:9" s="259" customFormat="1" ht="12.75" customHeight="1" x14ac:dyDescent="0.25">
      <c r="A149" s="23"/>
      <c r="B149" s="45"/>
      <c r="C149" s="55">
        <v>4040</v>
      </c>
      <c r="D149" s="50" t="s">
        <v>81</v>
      </c>
      <c r="E149" s="64"/>
      <c r="F149" s="56">
        <v>12211</v>
      </c>
      <c r="G149" s="53" t="s">
        <v>11</v>
      </c>
      <c r="H149" s="56">
        <v>194337</v>
      </c>
      <c r="I149" s="125"/>
    </row>
    <row r="150" spans="1:9" s="259" customFormat="1" ht="12.75" customHeight="1" x14ac:dyDescent="0.25">
      <c r="A150" s="19"/>
      <c r="B150" s="45">
        <v>80195</v>
      </c>
      <c r="C150" s="31"/>
      <c r="D150" s="46" t="s">
        <v>13</v>
      </c>
      <c r="E150" s="65"/>
      <c r="F150" s="47">
        <f>SUM(F152)</f>
        <v>100000</v>
      </c>
      <c r="G150" s="48" t="s">
        <v>11</v>
      </c>
      <c r="H150" s="49">
        <v>17071501</v>
      </c>
      <c r="I150" s="125"/>
    </row>
    <row r="151" spans="1:9" s="259" customFormat="1" ht="12.75" customHeight="1" x14ac:dyDescent="0.25">
      <c r="A151" s="19"/>
      <c r="B151" s="45"/>
      <c r="C151" s="124"/>
      <c r="D151" s="246" t="s">
        <v>244</v>
      </c>
      <c r="E151" s="109"/>
      <c r="F151" s="51"/>
      <c r="G151" s="52"/>
      <c r="H151" s="52"/>
      <c r="I151" s="125"/>
    </row>
    <row r="152" spans="1:9" s="259" customFormat="1" ht="12.75" customHeight="1" x14ac:dyDescent="0.25">
      <c r="A152" s="19"/>
      <c r="B152" s="45"/>
      <c r="C152" s="124"/>
      <c r="D152" s="248" t="s">
        <v>237</v>
      </c>
      <c r="E152" s="249"/>
      <c r="F152" s="250">
        <f>SUM(F153:F154)</f>
        <v>100000</v>
      </c>
      <c r="G152" s="251" t="s">
        <v>11</v>
      </c>
      <c r="H152" s="250">
        <v>100000</v>
      </c>
      <c r="I152" s="125"/>
    </row>
    <row r="153" spans="1:9" s="259" customFormat="1" ht="12.75" customHeight="1" x14ac:dyDescent="0.25">
      <c r="A153" s="19"/>
      <c r="B153" s="45"/>
      <c r="C153" s="45">
        <v>4307</v>
      </c>
      <c r="D153" s="50" t="s">
        <v>70</v>
      </c>
      <c r="E153" s="128"/>
      <c r="F153" s="130">
        <v>85000</v>
      </c>
      <c r="G153" s="53" t="s">
        <v>11</v>
      </c>
      <c r="H153" s="56">
        <v>85000</v>
      </c>
      <c r="I153" s="125"/>
    </row>
    <row r="154" spans="1:9" s="259" customFormat="1" ht="12.75" customHeight="1" x14ac:dyDescent="0.25">
      <c r="A154" s="19"/>
      <c r="B154" s="45"/>
      <c r="C154" s="45">
        <v>4309</v>
      </c>
      <c r="D154" s="50" t="s">
        <v>70</v>
      </c>
      <c r="E154" s="128"/>
      <c r="F154" s="130">
        <v>15000</v>
      </c>
      <c r="G154" s="53" t="s">
        <v>11</v>
      </c>
      <c r="H154" s="56">
        <v>15000</v>
      </c>
      <c r="I154" s="125"/>
    </row>
    <row r="155" spans="1:9" s="259" customFormat="1" ht="12.75" customHeight="1" thickBot="1" x14ac:dyDescent="0.3">
      <c r="A155" s="41" t="s">
        <v>89</v>
      </c>
      <c r="B155" s="40"/>
      <c r="C155" s="41"/>
      <c r="D155" s="42" t="s">
        <v>68</v>
      </c>
      <c r="E155" s="43"/>
      <c r="F155" s="44">
        <f>SUM(F156,F162)</f>
        <v>556491</v>
      </c>
      <c r="G155" s="44">
        <f>SUM(G156,G162)</f>
        <v>2586</v>
      </c>
      <c r="H155" s="37">
        <v>59694904</v>
      </c>
      <c r="I155" s="129"/>
    </row>
    <row r="156" spans="1:9" s="259" customFormat="1" ht="12.75" customHeight="1" thickTop="1" x14ac:dyDescent="0.25">
      <c r="A156" s="41"/>
      <c r="B156" s="45">
        <v>85219</v>
      </c>
      <c r="C156" s="31"/>
      <c r="D156" s="46" t="s">
        <v>190</v>
      </c>
      <c r="E156" s="65"/>
      <c r="F156" s="49">
        <f>SUM(F157)</f>
        <v>345581</v>
      </c>
      <c r="G156" s="49">
        <f>SUM(G157)</f>
        <v>720</v>
      </c>
      <c r="H156" s="67">
        <v>13648658</v>
      </c>
      <c r="I156" s="125"/>
    </row>
    <row r="157" spans="1:9" s="259" customFormat="1" ht="12.75" customHeight="1" x14ac:dyDescent="0.25">
      <c r="A157" s="41"/>
      <c r="B157" s="40"/>
      <c r="C157" s="31"/>
      <c r="D157" s="253" t="s">
        <v>90</v>
      </c>
      <c r="E157" s="54"/>
      <c r="F157" s="256">
        <f>SUM(F158:F161)</f>
        <v>345581</v>
      </c>
      <c r="G157" s="256">
        <f>SUM(G158:G161)</f>
        <v>720</v>
      </c>
      <c r="H157" s="261">
        <v>13648658</v>
      </c>
      <c r="I157" s="125"/>
    </row>
    <row r="158" spans="1:9" s="259" customFormat="1" ht="12.75" customHeight="1" x14ac:dyDescent="0.25">
      <c r="A158" s="41"/>
      <c r="B158" s="40"/>
      <c r="C158" s="55">
        <v>4430</v>
      </c>
      <c r="D158" s="50" t="s">
        <v>93</v>
      </c>
      <c r="E158" s="64"/>
      <c r="F158" s="53" t="s">
        <v>11</v>
      </c>
      <c r="G158" s="56">
        <v>720</v>
      </c>
      <c r="H158" s="115">
        <v>19280</v>
      </c>
      <c r="I158" s="125"/>
    </row>
    <row r="159" spans="1:9" s="259" customFormat="1" ht="12.75" customHeight="1" x14ac:dyDescent="0.25">
      <c r="A159" s="41"/>
      <c r="B159" s="40"/>
      <c r="C159" s="55">
        <v>4520</v>
      </c>
      <c r="D159" s="45" t="s">
        <v>226</v>
      </c>
      <c r="E159" s="64"/>
      <c r="F159" s="56"/>
      <c r="G159" s="53"/>
      <c r="H159" s="115"/>
      <c r="I159" s="125"/>
    </row>
    <row r="160" spans="1:9" s="259" customFormat="1" ht="12.75" customHeight="1" x14ac:dyDescent="0.25">
      <c r="A160" s="41"/>
      <c r="B160" s="40"/>
      <c r="C160" s="55"/>
      <c r="D160" s="50" t="s">
        <v>67</v>
      </c>
      <c r="E160" s="64"/>
      <c r="F160" s="56">
        <v>720</v>
      </c>
      <c r="G160" s="53" t="s">
        <v>11</v>
      </c>
      <c r="H160" s="115">
        <v>13720</v>
      </c>
      <c r="I160" s="125"/>
    </row>
    <row r="161" spans="1:9" s="259" customFormat="1" ht="12.75" customHeight="1" x14ac:dyDescent="0.25">
      <c r="A161" s="41"/>
      <c r="B161" s="40"/>
      <c r="C161" s="55">
        <v>6050</v>
      </c>
      <c r="D161" s="50" t="s">
        <v>23</v>
      </c>
      <c r="E161" s="64"/>
      <c r="F161" s="56">
        <v>344861</v>
      </c>
      <c r="G161" s="53" t="s">
        <v>11</v>
      </c>
      <c r="H161" s="115">
        <v>464861</v>
      </c>
      <c r="I161" s="125"/>
    </row>
    <row r="162" spans="1:9" s="259" customFormat="1" ht="12.75" customHeight="1" x14ac:dyDescent="0.25">
      <c r="A162" s="53"/>
      <c r="B162" s="45">
        <v>85295</v>
      </c>
      <c r="C162" s="31"/>
      <c r="D162" s="46" t="s">
        <v>13</v>
      </c>
      <c r="E162" s="108"/>
      <c r="F162" s="47">
        <f>SUM(F164,F176,F187)</f>
        <v>210910</v>
      </c>
      <c r="G162" s="47">
        <f>SUM(G164,G176,G187)</f>
        <v>1866</v>
      </c>
      <c r="H162" s="49">
        <v>3493664</v>
      </c>
      <c r="I162" s="125"/>
    </row>
    <row r="163" spans="1:9" s="259" customFormat="1" ht="12.75" customHeight="1" x14ac:dyDescent="0.25">
      <c r="A163" s="53"/>
      <c r="B163" s="115"/>
      <c r="C163" s="124"/>
      <c r="D163" s="116" t="s">
        <v>245</v>
      </c>
      <c r="E163" s="260"/>
      <c r="F163" s="53"/>
      <c r="G163" s="53"/>
      <c r="H163" s="115"/>
      <c r="I163" s="125"/>
    </row>
    <row r="164" spans="1:9" s="259" customFormat="1" ht="12.75" customHeight="1" x14ac:dyDescent="0.25">
      <c r="A164" s="53"/>
      <c r="B164" s="115"/>
      <c r="C164" s="31"/>
      <c r="D164" s="301" t="s">
        <v>238</v>
      </c>
      <c r="E164" s="54"/>
      <c r="F164" s="256">
        <f>SUM(F165:F174)</f>
        <v>173586</v>
      </c>
      <c r="G164" s="255" t="s">
        <v>11</v>
      </c>
      <c r="H164" s="254">
        <v>793586</v>
      </c>
      <c r="I164" s="125"/>
    </row>
    <row r="165" spans="1:9" s="259" customFormat="1" ht="12.75" customHeight="1" x14ac:dyDescent="0.25">
      <c r="A165" s="112"/>
      <c r="B165" s="67"/>
      <c r="C165" s="66">
        <v>4017</v>
      </c>
      <c r="D165" s="46" t="s">
        <v>84</v>
      </c>
      <c r="E165" s="117"/>
      <c r="F165" s="131">
        <v>17200</v>
      </c>
      <c r="G165" s="112" t="s">
        <v>11</v>
      </c>
      <c r="H165" s="131">
        <v>59593</v>
      </c>
      <c r="I165" s="125"/>
    </row>
    <row r="166" spans="1:9" s="259" customFormat="1" ht="12.75" customHeight="1" x14ac:dyDescent="0.25">
      <c r="A166" s="53"/>
      <c r="B166" s="115"/>
      <c r="C166" s="55">
        <v>4019</v>
      </c>
      <c r="D166" s="50" t="s">
        <v>84</v>
      </c>
      <c r="E166" s="114"/>
      <c r="F166" s="130">
        <v>2023</v>
      </c>
      <c r="G166" s="53" t="s">
        <v>11</v>
      </c>
      <c r="H166" s="130">
        <v>7010</v>
      </c>
      <c r="I166" s="125"/>
    </row>
    <row r="167" spans="1:9" s="259" customFormat="1" ht="12.75" customHeight="1" x14ac:dyDescent="0.25">
      <c r="A167" s="53"/>
      <c r="B167" s="115"/>
      <c r="C167" s="55">
        <v>4047</v>
      </c>
      <c r="D167" s="50" t="s">
        <v>81</v>
      </c>
      <c r="E167" s="114"/>
      <c r="F167" s="130">
        <v>3003</v>
      </c>
      <c r="G167" s="53" t="s">
        <v>11</v>
      </c>
      <c r="H167" s="130">
        <v>5715</v>
      </c>
      <c r="I167" s="125"/>
    </row>
    <row r="168" spans="1:9" s="259" customFormat="1" ht="12.75" customHeight="1" x14ac:dyDescent="0.25">
      <c r="A168" s="53"/>
      <c r="B168" s="115"/>
      <c r="C168" s="55">
        <v>4049</v>
      </c>
      <c r="D168" s="50" t="s">
        <v>81</v>
      </c>
      <c r="E168" s="114"/>
      <c r="F168" s="130">
        <v>354</v>
      </c>
      <c r="G168" s="53" t="s">
        <v>11</v>
      </c>
      <c r="H168" s="130">
        <v>673</v>
      </c>
      <c r="I168" s="125"/>
    </row>
    <row r="169" spans="1:9" s="259" customFormat="1" ht="12.75" customHeight="1" x14ac:dyDescent="0.25">
      <c r="A169" s="53"/>
      <c r="B169" s="115"/>
      <c r="C169" s="55">
        <v>4127</v>
      </c>
      <c r="D169" s="50" t="s">
        <v>86</v>
      </c>
      <c r="E169" s="114"/>
      <c r="F169" s="130"/>
      <c r="G169" s="53"/>
      <c r="H169" s="130"/>
      <c r="I169" s="125"/>
    </row>
    <row r="170" spans="1:9" s="259" customFormat="1" ht="12.75" customHeight="1" x14ac:dyDescent="0.25">
      <c r="A170" s="53"/>
      <c r="B170" s="115"/>
      <c r="C170" s="55"/>
      <c r="D170" s="50" t="s">
        <v>87</v>
      </c>
      <c r="E170" s="114"/>
      <c r="F170" s="130">
        <v>499</v>
      </c>
      <c r="G170" s="53" t="s">
        <v>11</v>
      </c>
      <c r="H170" s="130">
        <v>1203</v>
      </c>
      <c r="I170" s="125"/>
    </row>
    <row r="171" spans="1:9" s="259" customFormat="1" ht="12.75" customHeight="1" x14ac:dyDescent="0.25">
      <c r="A171" s="53"/>
      <c r="B171" s="115"/>
      <c r="C171" s="55">
        <v>4129</v>
      </c>
      <c r="D171" s="50" t="s">
        <v>86</v>
      </c>
      <c r="E171" s="114"/>
      <c r="F171" s="130"/>
      <c r="G171" s="53"/>
      <c r="H171" s="130"/>
      <c r="I171" s="125"/>
    </row>
    <row r="172" spans="1:9" s="259" customFormat="1" ht="12.75" customHeight="1" x14ac:dyDescent="0.25">
      <c r="A172" s="53"/>
      <c r="B172" s="115"/>
      <c r="C172" s="55"/>
      <c r="D172" s="50" t="s">
        <v>87</v>
      </c>
      <c r="E172" s="114"/>
      <c r="F172" s="130">
        <v>58</v>
      </c>
      <c r="G172" s="53" t="s">
        <v>11</v>
      </c>
      <c r="H172" s="130">
        <v>141</v>
      </c>
      <c r="I172" s="125"/>
    </row>
    <row r="173" spans="1:9" s="259" customFormat="1" ht="12.75" customHeight="1" x14ac:dyDescent="0.25">
      <c r="A173" s="53"/>
      <c r="B173" s="115"/>
      <c r="C173" s="45">
        <v>4307</v>
      </c>
      <c r="D173" s="50" t="s">
        <v>70</v>
      </c>
      <c r="E173" s="114"/>
      <c r="F173" s="130">
        <v>134612</v>
      </c>
      <c r="G173" s="53" t="s">
        <v>11</v>
      </c>
      <c r="H173" s="130">
        <v>635665</v>
      </c>
      <c r="I173" s="125"/>
    </row>
    <row r="174" spans="1:9" s="259" customFormat="1" ht="12.75" customHeight="1" x14ac:dyDescent="0.25">
      <c r="A174" s="53"/>
      <c r="B174" s="115"/>
      <c r="C174" s="45">
        <v>4309</v>
      </c>
      <c r="D174" s="50" t="s">
        <v>70</v>
      </c>
      <c r="E174" s="114"/>
      <c r="F174" s="130">
        <v>15837</v>
      </c>
      <c r="G174" s="53" t="s">
        <v>11</v>
      </c>
      <c r="H174" s="130">
        <v>74784</v>
      </c>
      <c r="I174" s="125"/>
    </row>
    <row r="175" spans="1:9" s="259" customFormat="1" ht="12.75" customHeight="1" x14ac:dyDescent="0.25">
      <c r="A175" s="40"/>
      <c r="B175" s="132"/>
      <c r="C175" s="124"/>
      <c r="D175" s="116" t="s">
        <v>245</v>
      </c>
      <c r="E175" s="260"/>
      <c r="F175" s="53"/>
      <c r="G175" s="115"/>
      <c r="H175" s="115"/>
      <c r="I175" s="125"/>
    </row>
    <row r="176" spans="1:9" s="259" customFormat="1" ht="12.75" customHeight="1" x14ac:dyDescent="0.25">
      <c r="A176" s="40"/>
      <c r="B176" s="132"/>
      <c r="C176" s="31"/>
      <c r="D176" s="301" t="s">
        <v>239</v>
      </c>
      <c r="E176" s="54"/>
      <c r="F176" s="256">
        <f>SUM(F177:F186)</f>
        <v>37324</v>
      </c>
      <c r="G176" s="255" t="s">
        <v>11</v>
      </c>
      <c r="H176" s="254">
        <v>37324</v>
      </c>
      <c r="I176" s="125"/>
    </row>
    <row r="177" spans="1:9" s="259" customFormat="1" ht="12.75" customHeight="1" x14ac:dyDescent="0.25">
      <c r="A177" s="40"/>
      <c r="B177" s="132"/>
      <c r="C177" s="55">
        <v>4017</v>
      </c>
      <c r="D177" s="50" t="s">
        <v>84</v>
      </c>
      <c r="E177" s="114"/>
      <c r="F177" s="56">
        <v>6471</v>
      </c>
      <c r="G177" s="53" t="s">
        <v>11</v>
      </c>
      <c r="H177" s="56">
        <v>6471</v>
      </c>
      <c r="I177" s="125"/>
    </row>
    <row r="178" spans="1:9" s="259" customFormat="1" ht="12.75" customHeight="1" x14ac:dyDescent="0.25">
      <c r="A178" s="40"/>
      <c r="B178" s="132"/>
      <c r="C178" s="55">
        <v>4117</v>
      </c>
      <c r="D178" s="50" t="s">
        <v>85</v>
      </c>
      <c r="E178" s="114"/>
      <c r="F178" s="56">
        <v>1130</v>
      </c>
      <c r="G178" s="53" t="s">
        <v>11</v>
      </c>
      <c r="H178" s="56">
        <v>1130</v>
      </c>
      <c r="I178" s="125"/>
    </row>
    <row r="179" spans="1:9" s="259" customFormat="1" ht="12.75" customHeight="1" x14ac:dyDescent="0.25">
      <c r="A179" s="40"/>
      <c r="B179" s="132"/>
      <c r="C179" s="55">
        <v>4127</v>
      </c>
      <c r="D179" s="50" t="s">
        <v>86</v>
      </c>
      <c r="E179" s="114"/>
      <c r="F179" s="56"/>
      <c r="G179" s="53"/>
      <c r="H179" s="56"/>
      <c r="I179" s="125"/>
    </row>
    <row r="180" spans="1:9" s="259" customFormat="1" ht="12.75" customHeight="1" x14ac:dyDescent="0.25">
      <c r="A180" s="40"/>
      <c r="B180" s="132"/>
      <c r="C180" s="55"/>
      <c r="D180" s="50" t="s">
        <v>87</v>
      </c>
      <c r="E180" s="114"/>
      <c r="F180" s="56">
        <v>159</v>
      </c>
      <c r="G180" s="53" t="s">
        <v>11</v>
      </c>
      <c r="H180" s="56">
        <v>159</v>
      </c>
      <c r="I180" s="125"/>
    </row>
    <row r="181" spans="1:9" s="259" customFormat="1" ht="12.75" customHeight="1" x14ac:dyDescent="0.25">
      <c r="A181" s="40"/>
      <c r="B181" s="132"/>
      <c r="C181" s="55">
        <v>4177</v>
      </c>
      <c r="D181" s="50" t="s">
        <v>76</v>
      </c>
      <c r="E181" s="114"/>
      <c r="F181" s="56">
        <v>9800</v>
      </c>
      <c r="G181" s="53" t="s">
        <v>11</v>
      </c>
      <c r="H181" s="56">
        <v>9800</v>
      </c>
      <c r="I181" s="125"/>
    </row>
    <row r="182" spans="1:9" s="259" customFormat="1" ht="12.75" customHeight="1" x14ac:dyDescent="0.25">
      <c r="A182" s="40"/>
      <c r="B182" s="132"/>
      <c r="C182" s="55">
        <v>4217</v>
      </c>
      <c r="D182" s="50" t="s">
        <v>88</v>
      </c>
      <c r="E182" s="114"/>
      <c r="F182" s="56">
        <v>1000</v>
      </c>
      <c r="G182" s="53" t="s">
        <v>11</v>
      </c>
      <c r="H182" s="56">
        <v>1000</v>
      </c>
      <c r="I182" s="125"/>
    </row>
    <row r="183" spans="1:9" s="259" customFormat="1" ht="12.75" customHeight="1" x14ac:dyDescent="0.25">
      <c r="A183" s="40"/>
      <c r="B183" s="132"/>
      <c r="C183" s="57">
        <v>4227</v>
      </c>
      <c r="D183" s="121" t="s">
        <v>91</v>
      </c>
      <c r="E183" s="114"/>
      <c r="F183" s="56">
        <v>9300</v>
      </c>
      <c r="G183" s="53" t="s">
        <v>11</v>
      </c>
      <c r="H183" s="56">
        <v>9300</v>
      </c>
      <c r="I183" s="125"/>
    </row>
    <row r="184" spans="1:9" s="259" customFormat="1" ht="12.75" customHeight="1" x14ac:dyDescent="0.25">
      <c r="A184" s="40"/>
      <c r="B184" s="132"/>
      <c r="C184" s="45">
        <v>4307</v>
      </c>
      <c r="D184" s="50" t="s">
        <v>70</v>
      </c>
      <c r="E184" s="114"/>
      <c r="F184" s="56">
        <v>7334</v>
      </c>
      <c r="G184" s="53" t="s">
        <v>11</v>
      </c>
      <c r="H184" s="56">
        <v>7334</v>
      </c>
      <c r="I184" s="125"/>
    </row>
    <row r="185" spans="1:9" s="259" customFormat="1" ht="12.75" customHeight="1" x14ac:dyDescent="0.25">
      <c r="A185" s="40"/>
      <c r="B185" s="132"/>
      <c r="C185" s="45">
        <v>4309</v>
      </c>
      <c r="D185" s="50" t="s">
        <v>70</v>
      </c>
      <c r="E185" s="114"/>
      <c r="F185" s="56">
        <v>1866</v>
      </c>
      <c r="G185" s="53" t="s">
        <v>11</v>
      </c>
      <c r="H185" s="56">
        <v>1866</v>
      </c>
      <c r="I185" s="125"/>
    </row>
    <row r="186" spans="1:9" s="259" customFormat="1" ht="12.75" customHeight="1" x14ac:dyDescent="0.25">
      <c r="A186" s="40"/>
      <c r="B186" s="132"/>
      <c r="C186" s="55">
        <v>4437</v>
      </c>
      <c r="D186" s="50" t="s">
        <v>93</v>
      </c>
      <c r="E186" s="114"/>
      <c r="F186" s="56">
        <v>264</v>
      </c>
      <c r="G186" s="53" t="s">
        <v>11</v>
      </c>
      <c r="H186" s="56">
        <v>264</v>
      </c>
      <c r="I186" s="125"/>
    </row>
    <row r="187" spans="1:9" s="259" customFormat="1" ht="12.75" customHeight="1" x14ac:dyDescent="0.25">
      <c r="A187" s="40"/>
      <c r="B187" s="132"/>
      <c r="C187" s="55"/>
      <c r="D187" s="253" t="s">
        <v>90</v>
      </c>
      <c r="E187" s="54"/>
      <c r="F187" s="255" t="s">
        <v>11</v>
      </c>
      <c r="G187" s="302">
        <f>SUM(G188:G188)</f>
        <v>1866</v>
      </c>
      <c r="H187" s="254">
        <v>1176530</v>
      </c>
      <c r="I187" s="125"/>
    </row>
    <row r="188" spans="1:9" s="259" customFormat="1" ht="12.75" customHeight="1" x14ac:dyDescent="0.25">
      <c r="A188" s="40"/>
      <c r="B188" s="132"/>
      <c r="C188" s="55">
        <v>4300</v>
      </c>
      <c r="D188" s="50" t="s">
        <v>70</v>
      </c>
      <c r="E188" s="109"/>
      <c r="F188" s="51" t="s">
        <v>11</v>
      </c>
      <c r="G188" s="52">
        <v>1866</v>
      </c>
      <c r="H188" s="115">
        <v>25234</v>
      </c>
      <c r="I188" s="125"/>
    </row>
    <row r="189" spans="1:9" s="259" customFormat="1" ht="12.75" customHeight="1" thickBot="1" x14ac:dyDescent="0.3">
      <c r="A189" s="40">
        <v>854</v>
      </c>
      <c r="B189" s="40"/>
      <c r="C189" s="41"/>
      <c r="D189" s="42" t="s">
        <v>198</v>
      </c>
      <c r="E189" s="43"/>
      <c r="F189" s="37">
        <f>SUM(F190)</f>
        <v>7200</v>
      </c>
      <c r="G189" s="38" t="s">
        <v>11</v>
      </c>
      <c r="H189" s="37">
        <v>18874810</v>
      </c>
      <c r="I189" s="125"/>
    </row>
    <row r="190" spans="1:9" s="259" customFormat="1" ht="12.75" customHeight="1" thickTop="1" x14ac:dyDescent="0.25">
      <c r="A190" s="39"/>
      <c r="B190" s="45">
        <v>85415</v>
      </c>
      <c r="C190" s="31"/>
      <c r="D190" s="111" t="s">
        <v>200</v>
      </c>
      <c r="E190" s="108"/>
      <c r="F190" s="49">
        <f>SUM(F191)</f>
        <v>7200</v>
      </c>
      <c r="G190" s="48" t="s">
        <v>11</v>
      </c>
      <c r="H190" s="49">
        <v>2057200</v>
      </c>
      <c r="I190" s="125"/>
    </row>
    <row r="191" spans="1:9" s="259" customFormat="1" ht="12.75" customHeight="1" x14ac:dyDescent="0.25">
      <c r="A191" s="53"/>
      <c r="B191" s="45"/>
      <c r="C191" s="31"/>
      <c r="D191" s="253" t="s">
        <v>21</v>
      </c>
      <c r="E191" s="303"/>
      <c r="F191" s="304">
        <f>SUM(F192:F192)</f>
        <v>7200</v>
      </c>
      <c r="G191" s="305" t="s">
        <v>11</v>
      </c>
      <c r="H191" s="261">
        <v>7200</v>
      </c>
      <c r="I191" s="125"/>
    </row>
    <row r="192" spans="1:9" s="259" customFormat="1" ht="12.75" customHeight="1" x14ac:dyDescent="0.25">
      <c r="A192" s="53"/>
      <c r="B192" s="45"/>
      <c r="C192" s="55">
        <v>3240</v>
      </c>
      <c r="D192" s="50" t="s">
        <v>240</v>
      </c>
      <c r="E192" s="128"/>
      <c r="F192" s="56">
        <v>7200</v>
      </c>
      <c r="G192" s="53" t="s">
        <v>11</v>
      </c>
      <c r="H192" s="115">
        <v>7200</v>
      </c>
      <c r="I192" s="125"/>
    </row>
    <row r="193" spans="1:9" s="259" customFormat="1" ht="20.25" customHeight="1" thickBot="1" x14ac:dyDescent="0.3">
      <c r="A193" s="53"/>
      <c r="B193" s="45"/>
      <c r="C193" s="55"/>
      <c r="D193" s="35" t="s">
        <v>94</v>
      </c>
      <c r="E193" s="36"/>
      <c r="F193" s="37">
        <f>SUM(F195)</f>
        <v>7000</v>
      </c>
      <c r="G193" s="37">
        <f>SUM(G195)</f>
        <v>7000</v>
      </c>
      <c r="H193" s="37">
        <v>16003100</v>
      </c>
      <c r="I193" s="129"/>
    </row>
    <row r="194" spans="1:9" s="259" customFormat="1" ht="12.75" customHeight="1" thickTop="1" x14ac:dyDescent="0.25">
      <c r="A194" s="53"/>
      <c r="B194" s="45"/>
      <c r="C194" s="55"/>
      <c r="D194" s="50"/>
      <c r="E194" s="114"/>
      <c r="F194" s="56"/>
      <c r="G194" s="53"/>
      <c r="H194" s="56"/>
      <c r="I194" s="125"/>
    </row>
    <row r="195" spans="1:9" s="259" customFormat="1" ht="12.75" customHeight="1" thickBot="1" x14ac:dyDescent="0.3">
      <c r="A195" s="23">
        <v>700</v>
      </c>
      <c r="B195" s="40"/>
      <c r="C195" s="41"/>
      <c r="D195" s="42" t="s">
        <v>73</v>
      </c>
      <c r="E195" s="43"/>
      <c r="F195" s="44">
        <f>SUM(F196)</f>
        <v>7000</v>
      </c>
      <c r="G195" s="44">
        <f>SUM(G196)</f>
        <v>7000</v>
      </c>
      <c r="H195" s="37">
        <v>240000</v>
      </c>
      <c r="I195" s="125"/>
    </row>
    <row r="196" spans="1:9" s="259" customFormat="1" ht="12.75" customHeight="1" thickTop="1" x14ac:dyDescent="0.25">
      <c r="A196" s="23"/>
      <c r="B196" s="45">
        <v>70005</v>
      </c>
      <c r="C196" s="31"/>
      <c r="D196" s="119" t="s">
        <v>74</v>
      </c>
      <c r="E196" s="65"/>
      <c r="F196" s="47">
        <f>SUM(F197)</f>
        <v>7000</v>
      </c>
      <c r="G196" s="47">
        <f>SUM(G197)</f>
        <v>7000</v>
      </c>
      <c r="H196" s="49">
        <v>240000</v>
      </c>
      <c r="I196" s="125"/>
    </row>
    <row r="197" spans="1:9" s="259" customFormat="1" ht="12.75" customHeight="1" x14ac:dyDescent="0.25">
      <c r="A197" s="23"/>
      <c r="B197" s="40"/>
      <c r="C197" s="31"/>
      <c r="D197" s="258" t="s">
        <v>75</v>
      </c>
      <c r="E197" s="54"/>
      <c r="F197" s="256">
        <f>SUM(F198:F200)</f>
        <v>7000</v>
      </c>
      <c r="G197" s="256">
        <f>SUM(G198:G200)</f>
        <v>7000</v>
      </c>
      <c r="H197" s="256">
        <v>100000</v>
      </c>
      <c r="I197" s="125"/>
    </row>
    <row r="198" spans="1:9" s="259" customFormat="1" ht="12.75" customHeight="1" x14ac:dyDescent="0.25">
      <c r="A198" s="39"/>
      <c r="B198" s="45"/>
      <c r="C198" s="55">
        <v>4300</v>
      </c>
      <c r="D198" s="50" t="s">
        <v>70</v>
      </c>
      <c r="E198" s="64"/>
      <c r="F198" s="53" t="s">
        <v>11</v>
      </c>
      <c r="G198" s="56">
        <v>5000</v>
      </c>
      <c r="H198" s="56">
        <v>18100</v>
      </c>
      <c r="I198" s="125"/>
    </row>
    <row r="199" spans="1:9" s="259" customFormat="1" ht="12.75" customHeight="1" x14ac:dyDescent="0.25">
      <c r="A199" s="39"/>
      <c r="B199" s="45"/>
      <c r="C199" s="55">
        <v>4480</v>
      </c>
      <c r="D199" s="50" t="s">
        <v>241</v>
      </c>
      <c r="E199" s="64"/>
      <c r="F199" s="56">
        <v>7000</v>
      </c>
      <c r="G199" s="53" t="s">
        <v>11</v>
      </c>
      <c r="H199" s="56">
        <v>78219</v>
      </c>
      <c r="I199" s="125"/>
    </row>
    <row r="200" spans="1:9" s="259" customFormat="1" ht="12.75" customHeight="1" x14ac:dyDescent="0.25">
      <c r="A200" s="23"/>
      <c r="B200" s="40"/>
      <c r="C200" s="55">
        <v>4610</v>
      </c>
      <c r="D200" s="298" t="s">
        <v>218</v>
      </c>
      <c r="E200" s="64"/>
      <c r="F200" s="53" t="s">
        <v>11</v>
      </c>
      <c r="G200" s="56">
        <v>2000</v>
      </c>
      <c r="H200" s="53" t="s">
        <v>11</v>
      </c>
      <c r="I200" s="125"/>
    </row>
    <row r="201" spans="1:9" ht="3.75" customHeight="1" x14ac:dyDescent="0.25">
      <c r="A201" s="58"/>
      <c r="B201" s="58"/>
      <c r="C201" s="59"/>
      <c r="D201" s="60"/>
      <c r="E201" s="61"/>
      <c r="F201" s="49"/>
      <c r="G201" s="49"/>
      <c r="H201" s="62"/>
    </row>
    <row r="202" spans="1:9" ht="12.6" customHeight="1" x14ac:dyDescent="0.25"/>
    <row r="203" spans="1:9" ht="12.6" customHeight="1" x14ac:dyDescent="0.25"/>
    <row r="204" spans="1:9" ht="12.6" customHeight="1" x14ac:dyDescent="0.25"/>
    <row r="205" spans="1:9" ht="12.6" customHeight="1" x14ac:dyDescent="0.25"/>
    <row r="206" spans="1:9" ht="12.6" customHeight="1" x14ac:dyDescent="0.25"/>
    <row r="207" spans="1:9" ht="12.6" customHeight="1" x14ac:dyDescent="0.25"/>
    <row r="208" spans="1:9" ht="12.6" customHeight="1" x14ac:dyDescent="0.25"/>
    <row r="209" ht="12.6" customHeight="1" x14ac:dyDescent="0.25"/>
    <row r="210" ht="12.6" customHeight="1" x14ac:dyDescent="0.25"/>
    <row r="211" ht="12.6" customHeight="1" x14ac:dyDescent="0.25"/>
    <row r="212" ht="12.6" customHeight="1" x14ac:dyDescent="0.25"/>
    <row r="213" ht="12.6" customHeight="1" x14ac:dyDescent="0.25"/>
    <row r="214" ht="12.6" customHeight="1" x14ac:dyDescent="0.25"/>
    <row r="215" ht="12.6" customHeight="1" x14ac:dyDescent="0.25"/>
    <row r="216" ht="12.6" customHeight="1" x14ac:dyDescent="0.25"/>
    <row r="217" ht="12.6" customHeight="1" x14ac:dyDescent="0.25"/>
    <row r="218" ht="12.6" customHeight="1" x14ac:dyDescent="0.25"/>
    <row r="219" ht="12.6" customHeight="1" x14ac:dyDescent="0.25"/>
    <row r="220" ht="12.6" customHeight="1" x14ac:dyDescent="0.25"/>
    <row r="221" ht="12.6" customHeight="1" x14ac:dyDescent="0.25"/>
    <row r="222" ht="12.6" customHeight="1" x14ac:dyDescent="0.25"/>
    <row r="223" ht="12.6" customHeight="1" x14ac:dyDescent="0.25"/>
    <row r="224" ht="12.6" customHeight="1" x14ac:dyDescent="0.25"/>
    <row r="225" ht="12.6" customHeight="1" x14ac:dyDescent="0.25"/>
    <row r="226" ht="12.6" customHeight="1" x14ac:dyDescent="0.25"/>
    <row r="227" ht="12.6" customHeight="1" x14ac:dyDescent="0.25"/>
    <row r="228" ht="12.6" customHeight="1" x14ac:dyDescent="0.25"/>
    <row r="229" ht="12.6" customHeight="1" x14ac:dyDescent="0.25"/>
    <row r="230" ht="12.6" customHeight="1" x14ac:dyDescent="0.25"/>
    <row r="231" ht="12.6" customHeight="1" x14ac:dyDescent="0.25"/>
    <row r="232" ht="12.6" customHeight="1" x14ac:dyDescent="0.25"/>
    <row r="233" ht="12.6" customHeight="1" x14ac:dyDescent="0.25"/>
    <row r="234" ht="12.6" customHeight="1" x14ac:dyDescent="0.25"/>
    <row r="235" ht="12.6" customHeight="1" x14ac:dyDescent="0.25"/>
    <row r="236" ht="12.6" customHeight="1" x14ac:dyDescent="0.25"/>
    <row r="237" ht="12.6" customHeight="1" x14ac:dyDescent="0.25"/>
    <row r="238" ht="12.6" customHeight="1" x14ac:dyDescent="0.25"/>
    <row r="239" ht="12.6" customHeight="1" x14ac:dyDescent="0.25"/>
    <row r="240" ht="12.2" customHeight="1" x14ac:dyDescent="0.25"/>
    <row r="241" ht="12.2" customHeight="1" x14ac:dyDescent="0.25"/>
    <row r="242" ht="12.2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  <rowBreaks count="3" manualBreakCount="3">
    <brk id="54" max="16383" man="1"/>
    <brk id="108" max="16383" man="1"/>
    <brk id="1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C21" sqref="C21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68" customWidth="1"/>
    <col min="4" max="4" width="13" style="68" customWidth="1"/>
    <col min="5" max="5" width="12.5703125" style="68" customWidth="1"/>
    <col min="6" max="7" width="11.28515625" style="68" customWidth="1"/>
    <col min="8" max="8" width="11.42578125" style="68" customWidth="1"/>
    <col min="9" max="9" width="10.42578125" style="68" customWidth="1"/>
    <col min="10" max="10" width="10.7109375" style="68" customWidth="1"/>
    <col min="11" max="11" width="9" style="68" customWidth="1"/>
    <col min="12" max="12" width="13.42578125" style="69" customWidth="1"/>
    <col min="13" max="13" width="9.140625" style="68"/>
    <col min="14" max="14" width="13" style="68" customWidth="1"/>
    <col min="15" max="258" width="9.140625" style="68"/>
    <col min="259" max="259" width="4.140625" style="68" customWidth="1"/>
    <col min="260" max="260" width="5.5703125" style="68" customWidth="1"/>
    <col min="261" max="261" width="59.5703125" style="68" customWidth="1"/>
    <col min="262" max="263" width="11.28515625" style="68" customWidth="1"/>
    <col min="264" max="264" width="10.5703125" style="68" customWidth="1"/>
    <col min="265" max="265" width="10.42578125" style="68" customWidth="1"/>
    <col min="266" max="266" width="10.7109375" style="68" customWidth="1"/>
    <col min="267" max="267" width="9" style="68" customWidth="1"/>
    <col min="268" max="268" width="11.5703125" style="68" customWidth="1"/>
    <col min="269" max="269" width="9.140625" style="68"/>
    <col min="270" max="270" width="13" style="68" customWidth="1"/>
    <col min="271" max="514" width="9.140625" style="68"/>
    <col min="515" max="515" width="4.140625" style="68" customWidth="1"/>
    <col min="516" max="516" width="5.5703125" style="68" customWidth="1"/>
    <col min="517" max="517" width="59.5703125" style="68" customWidth="1"/>
    <col min="518" max="519" width="11.28515625" style="68" customWidth="1"/>
    <col min="520" max="520" width="10.5703125" style="68" customWidth="1"/>
    <col min="521" max="521" width="10.42578125" style="68" customWidth="1"/>
    <col min="522" max="522" width="10.7109375" style="68" customWidth="1"/>
    <col min="523" max="523" width="9" style="68" customWidth="1"/>
    <col min="524" max="524" width="11.5703125" style="68" customWidth="1"/>
    <col min="525" max="525" width="9.140625" style="68"/>
    <col min="526" max="526" width="13" style="68" customWidth="1"/>
    <col min="527" max="770" width="9.140625" style="68"/>
    <col min="771" max="771" width="4.140625" style="68" customWidth="1"/>
    <col min="772" max="772" width="5.5703125" style="68" customWidth="1"/>
    <col min="773" max="773" width="59.5703125" style="68" customWidth="1"/>
    <col min="774" max="775" width="11.28515625" style="68" customWidth="1"/>
    <col min="776" max="776" width="10.5703125" style="68" customWidth="1"/>
    <col min="777" max="777" width="10.42578125" style="68" customWidth="1"/>
    <col min="778" max="778" width="10.7109375" style="68" customWidth="1"/>
    <col min="779" max="779" width="9" style="68" customWidth="1"/>
    <col min="780" max="780" width="11.5703125" style="68" customWidth="1"/>
    <col min="781" max="781" width="9.140625" style="68"/>
    <col min="782" max="782" width="13" style="68" customWidth="1"/>
    <col min="783" max="1026" width="9.140625" style="68"/>
    <col min="1027" max="1027" width="4.140625" style="68" customWidth="1"/>
    <col min="1028" max="1028" width="5.5703125" style="68" customWidth="1"/>
    <col min="1029" max="1029" width="59.5703125" style="68" customWidth="1"/>
    <col min="1030" max="1031" width="11.28515625" style="68" customWidth="1"/>
    <col min="1032" max="1032" width="10.5703125" style="68" customWidth="1"/>
    <col min="1033" max="1033" width="10.42578125" style="68" customWidth="1"/>
    <col min="1034" max="1034" width="10.7109375" style="68" customWidth="1"/>
    <col min="1035" max="1035" width="9" style="68" customWidth="1"/>
    <col min="1036" max="1036" width="11.5703125" style="68" customWidth="1"/>
    <col min="1037" max="1037" width="9.140625" style="68"/>
    <col min="1038" max="1038" width="13" style="68" customWidth="1"/>
    <col min="1039" max="1282" width="9.140625" style="68"/>
    <col min="1283" max="1283" width="4.140625" style="68" customWidth="1"/>
    <col min="1284" max="1284" width="5.5703125" style="68" customWidth="1"/>
    <col min="1285" max="1285" width="59.5703125" style="68" customWidth="1"/>
    <col min="1286" max="1287" width="11.28515625" style="68" customWidth="1"/>
    <col min="1288" max="1288" width="10.5703125" style="68" customWidth="1"/>
    <col min="1289" max="1289" width="10.42578125" style="68" customWidth="1"/>
    <col min="1290" max="1290" width="10.7109375" style="68" customWidth="1"/>
    <col min="1291" max="1291" width="9" style="68" customWidth="1"/>
    <col min="1292" max="1292" width="11.5703125" style="68" customWidth="1"/>
    <col min="1293" max="1293" width="9.140625" style="68"/>
    <col min="1294" max="1294" width="13" style="68" customWidth="1"/>
    <col min="1295" max="1538" width="9.140625" style="68"/>
    <col min="1539" max="1539" width="4.140625" style="68" customWidth="1"/>
    <col min="1540" max="1540" width="5.5703125" style="68" customWidth="1"/>
    <col min="1541" max="1541" width="59.5703125" style="68" customWidth="1"/>
    <col min="1542" max="1543" width="11.28515625" style="68" customWidth="1"/>
    <col min="1544" max="1544" width="10.5703125" style="68" customWidth="1"/>
    <col min="1545" max="1545" width="10.42578125" style="68" customWidth="1"/>
    <col min="1546" max="1546" width="10.7109375" style="68" customWidth="1"/>
    <col min="1547" max="1547" width="9" style="68" customWidth="1"/>
    <col min="1548" max="1548" width="11.5703125" style="68" customWidth="1"/>
    <col min="1549" max="1549" width="9.140625" style="68"/>
    <col min="1550" max="1550" width="13" style="68" customWidth="1"/>
    <col min="1551" max="1794" width="9.140625" style="68"/>
    <col min="1795" max="1795" width="4.140625" style="68" customWidth="1"/>
    <col min="1796" max="1796" width="5.5703125" style="68" customWidth="1"/>
    <col min="1797" max="1797" width="59.5703125" style="68" customWidth="1"/>
    <col min="1798" max="1799" width="11.28515625" style="68" customWidth="1"/>
    <col min="1800" max="1800" width="10.5703125" style="68" customWidth="1"/>
    <col min="1801" max="1801" width="10.42578125" style="68" customWidth="1"/>
    <col min="1802" max="1802" width="10.7109375" style="68" customWidth="1"/>
    <col min="1803" max="1803" width="9" style="68" customWidth="1"/>
    <col min="1804" max="1804" width="11.5703125" style="68" customWidth="1"/>
    <col min="1805" max="1805" width="9.140625" style="68"/>
    <col min="1806" max="1806" width="13" style="68" customWidth="1"/>
    <col min="1807" max="2050" width="9.140625" style="68"/>
    <col min="2051" max="2051" width="4.140625" style="68" customWidth="1"/>
    <col min="2052" max="2052" width="5.5703125" style="68" customWidth="1"/>
    <col min="2053" max="2053" width="59.5703125" style="68" customWidth="1"/>
    <col min="2054" max="2055" width="11.28515625" style="68" customWidth="1"/>
    <col min="2056" max="2056" width="10.5703125" style="68" customWidth="1"/>
    <col min="2057" max="2057" width="10.42578125" style="68" customWidth="1"/>
    <col min="2058" max="2058" width="10.7109375" style="68" customWidth="1"/>
    <col min="2059" max="2059" width="9" style="68" customWidth="1"/>
    <col min="2060" max="2060" width="11.5703125" style="68" customWidth="1"/>
    <col min="2061" max="2061" width="9.140625" style="68"/>
    <col min="2062" max="2062" width="13" style="68" customWidth="1"/>
    <col min="2063" max="2306" width="9.140625" style="68"/>
    <col min="2307" max="2307" width="4.140625" style="68" customWidth="1"/>
    <col min="2308" max="2308" width="5.5703125" style="68" customWidth="1"/>
    <col min="2309" max="2309" width="59.5703125" style="68" customWidth="1"/>
    <col min="2310" max="2311" width="11.28515625" style="68" customWidth="1"/>
    <col min="2312" max="2312" width="10.5703125" style="68" customWidth="1"/>
    <col min="2313" max="2313" width="10.42578125" style="68" customWidth="1"/>
    <col min="2314" max="2314" width="10.7109375" style="68" customWidth="1"/>
    <col min="2315" max="2315" width="9" style="68" customWidth="1"/>
    <col min="2316" max="2316" width="11.5703125" style="68" customWidth="1"/>
    <col min="2317" max="2317" width="9.140625" style="68"/>
    <col min="2318" max="2318" width="13" style="68" customWidth="1"/>
    <col min="2319" max="2562" width="9.140625" style="68"/>
    <col min="2563" max="2563" width="4.140625" style="68" customWidth="1"/>
    <col min="2564" max="2564" width="5.5703125" style="68" customWidth="1"/>
    <col min="2565" max="2565" width="59.5703125" style="68" customWidth="1"/>
    <col min="2566" max="2567" width="11.28515625" style="68" customWidth="1"/>
    <col min="2568" max="2568" width="10.5703125" style="68" customWidth="1"/>
    <col min="2569" max="2569" width="10.42578125" style="68" customWidth="1"/>
    <col min="2570" max="2570" width="10.7109375" style="68" customWidth="1"/>
    <col min="2571" max="2571" width="9" style="68" customWidth="1"/>
    <col min="2572" max="2572" width="11.5703125" style="68" customWidth="1"/>
    <col min="2573" max="2573" width="9.140625" style="68"/>
    <col min="2574" max="2574" width="13" style="68" customWidth="1"/>
    <col min="2575" max="2818" width="9.140625" style="68"/>
    <col min="2819" max="2819" width="4.140625" style="68" customWidth="1"/>
    <col min="2820" max="2820" width="5.5703125" style="68" customWidth="1"/>
    <col min="2821" max="2821" width="59.5703125" style="68" customWidth="1"/>
    <col min="2822" max="2823" width="11.28515625" style="68" customWidth="1"/>
    <col min="2824" max="2824" width="10.5703125" style="68" customWidth="1"/>
    <col min="2825" max="2825" width="10.42578125" style="68" customWidth="1"/>
    <col min="2826" max="2826" width="10.7109375" style="68" customWidth="1"/>
    <col min="2827" max="2827" width="9" style="68" customWidth="1"/>
    <col min="2828" max="2828" width="11.5703125" style="68" customWidth="1"/>
    <col min="2829" max="2829" width="9.140625" style="68"/>
    <col min="2830" max="2830" width="13" style="68" customWidth="1"/>
    <col min="2831" max="3074" width="9.140625" style="68"/>
    <col min="3075" max="3075" width="4.140625" style="68" customWidth="1"/>
    <col min="3076" max="3076" width="5.5703125" style="68" customWidth="1"/>
    <col min="3077" max="3077" width="59.5703125" style="68" customWidth="1"/>
    <col min="3078" max="3079" width="11.28515625" style="68" customWidth="1"/>
    <col min="3080" max="3080" width="10.5703125" style="68" customWidth="1"/>
    <col min="3081" max="3081" width="10.42578125" style="68" customWidth="1"/>
    <col min="3082" max="3082" width="10.7109375" style="68" customWidth="1"/>
    <col min="3083" max="3083" width="9" style="68" customWidth="1"/>
    <col min="3084" max="3084" width="11.5703125" style="68" customWidth="1"/>
    <col min="3085" max="3085" width="9.140625" style="68"/>
    <col min="3086" max="3086" width="13" style="68" customWidth="1"/>
    <col min="3087" max="3330" width="9.140625" style="68"/>
    <col min="3331" max="3331" width="4.140625" style="68" customWidth="1"/>
    <col min="3332" max="3332" width="5.5703125" style="68" customWidth="1"/>
    <col min="3333" max="3333" width="59.5703125" style="68" customWidth="1"/>
    <col min="3334" max="3335" width="11.28515625" style="68" customWidth="1"/>
    <col min="3336" max="3336" width="10.5703125" style="68" customWidth="1"/>
    <col min="3337" max="3337" width="10.42578125" style="68" customWidth="1"/>
    <col min="3338" max="3338" width="10.7109375" style="68" customWidth="1"/>
    <col min="3339" max="3339" width="9" style="68" customWidth="1"/>
    <col min="3340" max="3340" width="11.5703125" style="68" customWidth="1"/>
    <col min="3341" max="3341" width="9.140625" style="68"/>
    <col min="3342" max="3342" width="13" style="68" customWidth="1"/>
    <col min="3343" max="3586" width="9.140625" style="68"/>
    <col min="3587" max="3587" width="4.140625" style="68" customWidth="1"/>
    <col min="3588" max="3588" width="5.5703125" style="68" customWidth="1"/>
    <col min="3589" max="3589" width="59.5703125" style="68" customWidth="1"/>
    <col min="3590" max="3591" width="11.28515625" style="68" customWidth="1"/>
    <col min="3592" max="3592" width="10.5703125" style="68" customWidth="1"/>
    <col min="3593" max="3593" width="10.42578125" style="68" customWidth="1"/>
    <col min="3594" max="3594" width="10.7109375" style="68" customWidth="1"/>
    <col min="3595" max="3595" width="9" style="68" customWidth="1"/>
    <col min="3596" max="3596" width="11.5703125" style="68" customWidth="1"/>
    <col min="3597" max="3597" width="9.140625" style="68"/>
    <col min="3598" max="3598" width="13" style="68" customWidth="1"/>
    <col min="3599" max="3842" width="9.140625" style="68"/>
    <col min="3843" max="3843" width="4.140625" style="68" customWidth="1"/>
    <col min="3844" max="3844" width="5.5703125" style="68" customWidth="1"/>
    <col min="3845" max="3845" width="59.5703125" style="68" customWidth="1"/>
    <col min="3846" max="3847" width="11.28515625" style="68" customWidth="1"/>
    <col min="3848" max="3848" width="10.5703125" style="68" customWidth="1"/>
    <col min="3849" max="3849" width="10.42578125" style="68" customWidth="1"/>
    <col min="3850" max="3850" width="10.7109375" style="68" customWidth="1"/>
    <col min="3851" max="3851" width="9" style="68" customWidth="1"/>
    <col min="3852" max="3852" width="11.5703125" style="68" customWidth="1"/>
    <col min="3853" max="3853" width="9.140625" style="68"/>
    <col min="3854" max="3854" width="13" style="68" customWidth="1"/>
    <col min="3855" max="4098" width="9.140625" style="68"/>
    <col min="4099" max="4099" width="4.140625" style="68" customWidth="1"/>
    <col min="4100" max="4100" width="5.5703125" style="68" customWidth="1"/>
    <col min="4101" max="4101" width="59.5703125" style="68" customWidth="1"/>
    <col min="4102" max="4103" width="11.28515625" style="68" customWidth="1"/>
    <col min="4104" max="4104" width="10.5703125" style="68" customWidth="1"/>
    <col min="4105" max="4105" width="10.42578125" style="68" customWidth="1"/>
    <col min="4106" max="4106" width="10.7109375" style="68" customWidth="1"/>
    <col min="4107" max="4107" width="9" style="68" customWidth="1"/>
    <col min="4108" max="4108" width="11.5703125" style="68" customWidth="1"/>
    <col min="4109" max="4109" width="9.140625" style="68"/>
    <col min="4110" max="4110" width="13" style="68" customWidth="1"/>
    <col min="4111" max="4354" width="9.140625" style="68"/>
    <col min="4355" max="4355" width="4.140625" style="68" customWidth="1"/>
    <col min="4356" max="4356" width="5.5703125" style="68" customWidth="1"/>
    <col min="4357" max="4357" width="59.5703125" style="68" customWidth="1"/>
    <col min="4358" max="4359" width="11.28515625" style="68" customWidth="1"/>
    <col min="4360" max="4360" width="10.5703125" style="68" customWidth="1"/>
    <col min="4361" max="4361" width="10.42578125" style="68" customWidth="1"/>
    <col min="4362" max="4362" width="10.7109375" style="68" customWidth="1"/>
    <col min="4363" max="4363" width="9" style="68" customWidth="1"/>
    <col min="4364" max="4364" width="11.5703125" style="68" customWidth="1"/>
    <col min="4365" max="4365" width="9.140625" style="68"/>
    <col min="4366" max="4366" width="13" style="68" customWidth="1"/>
    <col min="4367" max="4610" width="9.140625" style="68"/>
    <col min="4611" max="4611" width="4.140625" style="68" customWidth="1"/>
    <col min="4612" max="4612" width="5.5703125" style="68" customWidth="1"/>
    <col min="4613" max="4613" width="59.5703125" style="68" customWidth="1"/>
    <col min="4614" max="4615" width="11.28515625" style="68" customWidth="1"/>
    <col min="4616" max="4616" width="10.5703125" style="68" customWidth="1"/>
    <col min="4617" max="4617" width="10.42578125" style="68" customWidth="1"/>
    <col min="4618" max="4618" width="10.7109375" style="68" customWidth="1"/>
    <col min="4619" max="4619" width="9" style="68" customWidth="1"/>
    <col min="4620" max="4620" width="11.5703125" style="68" customWidth="1"/>
    <col min="4621" max="4621" width="9.140625" style="68"/>
    <col min="4622" max="4622" width="13" style="68" customWidth="1"/>
    <col min="4623" max="4866" width="9.140625" style="68"/>
    <col min="4867" max="4867" width="4.140625" style="68" customWidth="1"/>
    <col min="4868" max="4868" width="5.5703125" style="68" customWidth="1"/>
    <col min="4869" max="4869" width="59.5703125" style="68" customWidth="1"/>
    <col min="4870" max="4871" width="11.28515625" style="68" customWidth="1"/>
    <col min="4872" max="4872" width="10.5703125" style="68" customWidth="1"/>
    <col min="4873" max="4873" width="10.42578125" style="68" customWidth="1"/>
    <col min="4874" max="4874" width="10.7109375" style="68" customWidth="1"/>
    <col min="4875" max="4875" width="9" style="68" customWidth="1"/>
    <col min="4876" max="4876" width="11.5703125" style="68" customWidth="1"/>
    <col min="4877" max="4877" width="9.140625" style="68"/>
    <col min="4878" max="4878" width="13" style="68" customWidth="1"/>
    <col min="4879" max="5122" width="9.140625" style="68"/>
    <col min="5123" max="5123" width="4.140625" style="68" customWidth="1"/>
    <col min="5124" max="5124" width="5.5703125" style="68" customWidth="1"/>
    <col min="5125" max="5125" width="59.5703125" style="68" customWidth="1"/>
    <col min="5126" max="5127" width="11.28515625" style="68" customWidth="1"/>
    <col min="5128" max="5128" width="10.5703125" style="68" customWidth="1"/>
    <col min="5129" max="5129" width="10.42578125" style="68" customWidth="1"/>
    <col min="5130" max="5130" width="10.7109375" style="68" customWidth="1"/>
    <col min="5131" max="5131" width="9" style="68" customWidth="1"/>
    <col min="5132" max="5132" width="11.5703125" style="68" customWidth="1"/>
    <col min="5133" max="5133" width="9.140625" style="68"/>
    <col min="5134" max="5134" width="13" style="68" customWidth="1"/>
    <col min="5135" max="5378" width="9.140625" style="68"/>
    <col min="5379" max="5379" width="4.140625" style="68" customWidth="1"/>
    <col min="5380" max="5380" width="5.5703125" style="68" customWidth="1"/>
    <col min="5381" max="5381" width="59.5703125" style="68" customWidth="1"/>
    <col min="5382" max="5383" width="11.28515625" style="68" customWidth="1"/>
    <col min="5384" max="5384" width="10.5703125" style="68" customWidth="1"/>
    <col min="5385" max="5385" width="10.42578125" style="68" customWidth="1"/>
    <col min="5386" max="5386" width="10.7109375" style="68" customWidth="1"/>
    <col min="5387" max="5387" width="9" style="68" customWidth="1"/>
    <col min="5388" max="5388" width="11.5703125" style="68" customWidth="1"/>
    <col min="5389" max="5389" width="9.140625" style="68"/>
    <col min="5390" max="5390" width="13" style="68" customWidth="1"/>
    <col min="5391" max="5634" width="9.140625" style="68"/>
    <col min="5635" max="5635" width="4.140625" style="68" customWidth="1"/>
    <col min="5636" max="5636" width="5.5703125" style="68" customWidth="1"/>
    <col min="5637" max="5637" width="59.5703125" style="68" customWidth="1"/>
    <col min="5638" max="5639" width="11.28515625" style="68" customWidth="1"/>
    <col min="5640" max="5640" width="10.5703125" style="68" customWidth="1"/>
    <col min="5641" max="5641" width="10.42578125" style="68" customWidth="1"/>
    <col min="5642" max="5642" width="10.7109375" style="68" customWidth="1"/>
    <col min="5643" max="5643" width="9" style="68" customWidth="1"/>
    <col min="5644" max="5644" width="11.5703125" style="68" customWidth="1"/>
    <col min="5645" max="5645" width="9.140625" style="68"/>
    <col min="5646" max="5646" width="13" style="68" customWidth="1"/>
    <col min="5647" max="5890" width="9.140625" style="68"/>
    <col min="5891" max="5891" width="4.140625" style="68" customWidth="1"/>
    <col min="5892" max="5892" width="5.5703125" style="68" customWidth="1"/>
    <col min="5893" max="5893" width="59.5703125" style="68" customWidth="1"/>
    <col min="5894" max="5895" width="11.28515625" style="68" customWidth="1"/>
    <col min="5896" max="5896" width="10.5703125" style="68" customWidth="1"/>
    <col min="5897" max="5897" width="10.42578125" style="68" customWidth="1"/>
    <col min="5898" max="5898" width="10.7109375" style="68" customWidth="1"/>
    <col min="5899" max="5899" width="9" style="68" customWidth="1"/>
    <col min="5900" max="5900" width="11.5703125" style="68" customWidth="1"/>
    <col min="5901" max="5901" width="9.140625" style="68"/>
    <col min="5902" max="5902" width="13" style="68" customWidth="1"/>
    <col min="5903" max="6146" width="9.140625" style="68"/>
    <col min="6147" max="6147" width="4.140625" style="68" customWidth="1"/>
    <col min="6148" max="6148" width="5.5703125" style="68" customWidth="1"/>
    <col min="6149" max="6149" width="59.5703125" style="68" customWidth="1"/>
    <col min="6150" max="6151" width="11.28515625" style="68" customWidth="1"/>
    <col min="6152" max="6152" width="10.5703125" style="68" customWidth="1"/>
    <col min="6153" max="6153" width="10.42578125" style="68" customWidth="1"/>
    <col min="6154" max="6154" width="10.7109375" style="68" customWidth="1"/>
    <col min="6155" max="6155" width="9" style="68" customWidth="1"/>
    <col min="6156" max="6156" width="11.5703125" style="68" customWidth="1"/>
    <col min="6157" max="6157" width="9.140625" style="68"/>
    <col min="6158" max="6158" width="13" style="68" customWidth="1"/>
    <col min="6159" max="6402" width="9.140625" style="68"/>
    <col min="6403" max="6403" width="4.140625" style="68" customWidth="1"/>
    <col min="6404" max="6404" width="5.5703125" style="68" customWidth="1"/>
    <col min="6405" max="6405" width="59.5703125" style="68" customWidth="1"/>
    <col min="6406" max="6407" width="11.28515625" style="68" customWidth="1"/>
    <col min="6408" max="6408" width="10.5703125" style="68" customWidth="1"/>
    <col min="6409" max="6409" width="10.42578125" style="68" customWidth="1"/>
    <col min="6410" max="6410" width="10.7109375" style="68" customWidth="1"/>
    <col min="6411" max="6411" width="9" style="68" customWidth="1"/>
    <col min="6412" max="6412" width="11.5703125" style="68" customWidth="1"/>
    <col min="6413" max="6413" width="9.140625" style="68"/>
    <col min="6414" max="6414" width="13" style="68" customWidth="1"/>
    <col min="6415" max="6658" width="9.140625" style="68"/>
    <col min="6659" max="6659" width="4.140625" style="68" customWidth="1"/>
    <col min="6660" max="6660" width="5.5703125" style="68" customWidth="1"/>
    <col min="6661" max="6661" width="59.5703125" style="68" customWidth="1"/>
    <col min="6662" max="6663" width="11.28515625" style="68" customWidth="1"/>
    <col min="6664" max="6664" width="10.5703125" style="68" customWidth="1"/>
    <col min="6665" max="6665" width="10.42578125" style="68" customWidth="1"/>
    <col min="6666" max="6666" width="10.7109375" style="68" customWidth="1"/>
    <col min="6667" max="6667" width="9" style="68" customWidth="1"/>
    <col min="6668" max="6668" width="11.5703125" style="68" customWidth="1"/>
    <col min="6669" max="6669" width="9.140625" style="68"/>
    <col min="6670" max="6670" width="13" style="68" customWidth="1"/>
    <col min="6671" max="6914" width="9.140625" style="68"/>
    <col min="6915" max="6915" width="4.140625" style="68" customWidth="1"/>
    <col min="6916" max="6916" width="5.5703125" style="68" customWidth="1"/>
    <col min="6917" max="6917" width="59.5703125" style="68" customWidth="1"/>
    <col min="6918" max="6919" width="11.28515625" style="68" customWidth="1"/>
    <col min="6920" max="6920" width="10.5703125" style="68" customWidth="1"/>
    <col min="6921" max="6921" width="10.42578125" style="68" customWidth="1"/>
    <col min="6922" max="6922" width="10.7109375" style="68" customWidth="1"/>
    <col min="6923" max="6923" width="9" style="68" customWidth="1"/>
    <col min="6924" max="6924" width="11.5703125" style="68" customWidth="1"/>
    <col min="6925" max="6925" width="9.140625" style="68"/>
    <col min="6926" max="6926" width="13" style="68" customWidth="1"/>
    <col min="6927" max="7170" width="9.140625" style="68"/>
    <col min="7171" max="7171" width="4.140625" style="68" customWidth="1"/>
    <col min="7172" max="7172" width="5.5703125" style="68" customWidth="1"/>
    <col min="7173" max="7173" width="59.5703125" style="68" customWidth="1"/>
    <col min="7174" max="7175" width="11.28515625" style="68" customWidth="1"/>
    <col min="7176" max="7176" width="10.5703125" style="68" customWidth="1"/>
    <col min="7177" max="7177" width="10.42578125" style="68" customWidth="1"/>
    <col min="7178" max="7178" width="10.7109375" style="68" customWidth="1"/>
    <col min="7179" max="7179" width="9" style="68" customWidth="1"/>
    <col min="7180" max="7180" width="11.5703125" style="68" customWidth="1"/>
    <col min="7181" max="7181" width="9.140625" style="68"/>
    <col min="7182" max="7182" width="13" style="68" customWidth="1"/>
    <col min="7183" max="7426" width="9.140625" style="68"/>
    <col min="7427" max="7427" width="4.140625" style="68" customWidth="1"/>
    <col min="7428" max="7428" width="5.5703125" style="68" customWidth="1"/>
    <col min="7429" max="7429" width="59.5703125" style="68" customWidth="1"/>
    <col min="7430" max="7431" width="11.28515625" style="68" customWidth="1"/>
    <col min="7432" max="7432" width="10.5703125" style="68" customWidth="1"/>
    <col min="7433" max="7433" width="10.42578125" style="68" customWidth="1"/>
    <col min="7434" max="7434" width="10.7109375" style="68" customWidth="1"/>
    <col min="7435" max="7435" width="9" style="68" customWidth="1"/>
    <col min="7436" max="7436" width="11.5703125" style="68" customWidth="1"/>
    <col min="7437" max="7437" width="9.140625" style="68"/>
    <col min="7438" max="7438" width="13" style="68" customWidth="1"/>
    <col min="7439" max="7682" width="9.140625" style="68"/>
    <col min="7683" max="7683" width="4.140625" style="68" customWidth="1"/>
    <col min="7684" max="7684" width="5.5703125" style="68" customWidth="1"/>
    <col min="7685" max="7685" width="59.5703125" style="68" customWidth="1"/>
    <col min="7686" max="7687" width="11.28515625" style="68" customWidth="1"/>
    <col min="7688" max="7688" width="10.5703125" style="68" customWidth="1"/>
    <col min="7689" max="7689" width="10.42578125" style="68" customWidth="1"/>
    <col min="7690" max="7690" width="10.7109375" style="68" customWidth="1"/>
    <col min="7691" max="7691" width="9" style="68" customWidth="1"/>
    <col min="7692" max="7692" width="11.5703125" style="68" customWidth="1"/>
    <col min="7693" max="7693" width="9.140625" style="68"/>
    <col min="7694" max="7694" width="13" style="68" customWidth="1"/>
    <col min="7695" max="7938" width="9.140625" style="68"/>
    <col min="7939" max="7939" width="4.140625" style="68" customWidth="1"/>
    <col min="7940" max="7940" width="5.5703125" style="68" customWidth="1"/>
    <col min="7941" max="7941" width="59.5703125" style="68" customWidth="1"/>
    <col min="7942" max="7943" width="11.28515625" style="68" customWidth="1"/>
    <col min="7944" max="7944" width="10.5703125" style="68" customWidth="1"/>
    <col min="7945" max="7945" width="10.42578125" style="68" customWidth="1"/>
    <col min="7946" max="7946" width="10.7109375" style="68" customWidth="1"/>
    <col min="7947" max="7947" width="9" style="68" customWidth="1"/>
    <col min="7948" max="7948" width="11.5703125" style="68" customWidth="1"/>
    <col min="7949" max="7949" width="9.140625" style="68"/>
    <col min="7950" max="7950" width="13" style="68" customWidth="1"/>
    <col min="7951" max="8194" width="9.140625" style="68"/>
    <col min="8195" max="8195" width="4.140625" style="68" customWidth="1"/>
    <col min="8196" max="8196" width="5.5703125" style="68" customWidth="1"/>
    <col min="8197" max="8197" width="59.5703125" style="68" customWidth="1"/>
    <col min="8198" max="8199" width="11.28515625" style="68" customWidth="1"/>
    <col min="8200" max="8200" width="10.5703125" style="68" customWidth="1"/>
    <col min="8201" max="8201" width="10.42578125" style="68" customWidth="1"/>
    <col min="8202" max="8202" width="10.7109375" style="68" customWidth="1"/>
    <col min="8203" max="8203" width="9" style="68" customWidth="1"/>
    <col min="8204" max="8204" width="11.5703125" style="68" customWidth="1"/>
    <col min="8205" max="8205" width="9.140625" style="68"/>
    <col min="8206" max="8206" width="13" style="68" customWidth="1"/>
    <col min="8207" max="8450" width="9.140625" style="68"/>
    <col min="8451" max="8451" width="4.140625" style="68" customWidth="1"/>
    <col min="8452" max="8452" width="5.5703125" style="68" customWidth="1"/>
    <col min="8453" max="8453" width="59.5703125" style="68" customWidth="1"/>
    <col min="8454" max="8455" width="11.28515625" style="68" customWidth="1"/>
    <col min="8456" max="8456" width="10.5703125" style="68" customWidth="1"/>
    <col min="8457" max="8457" width="10.42578125" style="68" customWidth="1"/>
    <col min="8458" max="8458" width="10.7109375" style="68" customWidth="1"/>
    <col min="8459" max="8459" width="9" style="68" customWidth="1"/>
    <col min="8460" max="8460" width="11.5703125" style="68" customWidth="1"/>
    <col min="8461" max="8461" width="9.140625" style="68"/>
    <col min="8462" max="8462" width="13" style="68" customWidth="1"/>
    <col min="8463" max="8706" width="9.140625" style="68"/>
    <col min="8707" max="8707" width="4.140625" style="68" customWidth="1"/>
    <col min="8708" max="8708" width="5.5703125" style="68" customWidth="1"/>
    <col min="8709" max="8709" width="59.5703125" style="68" customWidth="1"/>
    <col min="8710" max="8711" width="11.28515625" style="68" customWidth="1"/>
    <col min="8712" max="8712" width="10.5703125" style="68" customWidth="1"/>
    <col min="8713" max="8713" width="10.42578125" style="68" customWidth="1"/>
    <col min="8714" max="8714" width="10.7109375" style="68" customWidth="1"/>
    <col min="8715" max="8715" width="9" style="68" customWidth="1"/>
    <col min="8716" max="8716" width="11.5703125" style="68" customWidth="1"/>
    <col min="8717" max="8717" width="9.140625" style="68"/>
    <col min="8718" max="8718" width="13" style="68" customWidth="1"/>
    <col min="8719" max="8962" width="9.140625" style="68"/>
    <col min="8963" max="8963" width="4.140625" style="68" customWidth="1"/>
    <col min="8964" max="8964" width="5.5703125" style="68" customWidth="1"/>
    <col min="8965" max="8965" width="59.5703125" style="68" customWidth="1"/>
    <col min="8966" max="8967" width="11.28515625" style="68" customWidth="1"/>
    <col min="8968" max="8968" width="10.5703125" style="68" customWidth="1"/>
    <col min="8969" max="8969" width="10.42578125" style="68" customWidth="1"/>
    <col min="8970" max="8970" width="10.7109375" style="68" customWidth="1"/>
    <col min="8971" max="8971" width="9" style="68" customWidth="1"/>
    <col min="8972" max="8972" width="11.5703125" style="68" customWidth="1"/>
    <col min="8973" max="8973" width="9.140625" style="68"/>
    <col min="8974" max="8974" width="13" style="68" customWidth="1"/>
    <col min="8975" max="9218" width="9.140625" style="68"/>
    <col min="9219" max="9219" width="4.140625" style="68" customWidth="1"/>
    <col min="9220" max="9220" width="5.5703125" style="68" customWidth="1"/>
    <col min="9221" max="9221" width="59.5703125" style="68" customWidth="1"/>
    <col min="9222" max="9223" width="11.28515625" style="68" customWidth="1"/>
    <col min="9224" max="9224" width="10.5703125" style="68" customWidth="1"/>
    <col min="9225" max="9225" width="10.42578125" style="68" customWidth="1"/>
    <col min="9226" max="9226" width="10.7109375" style="68" customWidth="1"/>
    <col min="9227" max="9227" width="9" style="68" customWidth="1"/>
    <col min="9228" max="9228" width="11.5703125" style="68" customWidth="1"/>
    <col min="9229" max="9229" width="9.140625" style="68"/>
    <col min="9230" max="9230" width="13" style="68" customWidth="1"/>
    <col min="9231" max="9474" width="9.140625" style="68"/>
    <col min="9475" max="9475" width="4.140625" style="68" customWidth="1"/>
    <col min="9476" max="9476" width="5.5703125" style="68" customWidth="1"/>
    <col min="9477" max="9477" width="59.5703125" style="68" customWidth="1"/>
    <col min="9478" max="9479" width="11.28515625" style="68" customWidth="1"/>
    <col min="9480" max="9480" width="10.5703125" style="68" customWidth="1"/>
    <col min="9481" max="9481" width="10.42578125" style="68" customWidth="1"/>
    <col min="9482" max="9482" width="10.7109375" style="68" customWidth="1"/>
    <col min="9483" max="9483" width="9" style="68" customWidth="1"/>
    <col min="9484" max="9484" width="11.5703125" style="68" customWidth="1"/>
    <col min="9485" max="9485" width="9.140625" style="68"/>
    <col min="9486" max="9486" width="13" style="68" customWidth="1"/>
    <col min="9487" max="9730" width="9.140625" style="68"/>
    <col min="9731" max="9731" width="4.140625" style="68" customWidth="1"/>
    <col min="9732" max="9732" width="5.5703125" style="68" customWidth="1"/>
    <col min="9733" max="9733" width="59.5703125" style="68" customWidth="1"/>
    <col min="9734" max="9735" width="11.28515625" style="68" customWidth="1"/>
    <col min="9736" max="9736" width="10.5703125" style="68" customWidth="1"/>
    <col min="9737" max="9737" width="10.42578125" style="68" customWidth="1"/>
    <col min="9738" max="9738" width="10.7109375" style="68" customWidth="1"/>
    <col min="9739" max="9739" width="9" style="68" customWidth="1"/>
    <col min="9740" max="9740" width="11.5703125" style="68" customWidth="1"/>
    <col min="9741" max="9741" width="9.140625" style="68"/>
    <col min="9742" max="9742" width="13" style="68" customWidth="1"/>
    <col min="9743" max="9986" width="9.140625" style="68"/>
    <col min="9987" max="9987" width="4.140625" style="68" customWidth="1"/>
    <col min="9988" max="9988" width="5.5703125" style="68" customWidth="1"/>
    <col min="9989" max="9989" width="59.5703125" style="68" customWidth="1"/>
    <col min="9990" max="9991" width="11.28515625" style="68" customWidth="1"/>
    <col min="9992" max="9992" width="10.5703125" style="68" customWidth="1"/>
    <col min="9993" max="9993" width="10.42578125" style="68" customWidth="1"/>
    <col min="9994" max="9994" width="10.7109375" style="68" customWidth="1"/>
    <col min="9995" max="9995" width="9" style="68" customWidth="1"/>
    <col min="9996" max="9996" width="11.5703125" style="68" customWidth="1"/>
    <col min="9997" max="9997" width="9.140625" style="68"/>
    <col min="9998" max="9998" width="13" style="68" customWidth="1"/>
    <col min="9999" max="10242" width="9.140625" style="68"/>
    <col min="10243" max="10243" width="4.140625" style="68" customWidth="1"/>
    <col min="10244" max="10244" width="5.5703125" style="68" customWidth="1"/>
    <col min="10245" max="10245" width="59.5703125" style="68" customWidth="1"/>
    <col min="10246" max="10247" width="11.28515625" style="68" customWidth="1"/>
    <col min="10248" max="10248" width="10.5703125" style="68" customWidth="1"/>
    <col min="10249" max="10249" width="10.42578125" style="68" customWidth="1"/>
    <col min="10250" max="10250" width="10.7109375" style="68" customWidth="1"/>
    <col min="10251" max="10251" width="9" style="68" customWidth="1"/>
    <col min="10252" max="10252" width="11.5703125" style="68" customWidth="1"/>
    <col min="10253" max="10253" width="9.140625" style="68"/>
    <col min="10254" max="10254" width="13" style="68" customWidth="1"/>
    <col min="10255" max="10498" width="9.140625" style="68"/>
    <col min="10499" max="10499" width="4.140625" style="68" customWidth="1"/>
    <col min="10500" max="10500" width="5.5703125" style="68" customWidth="1"/>
    <col min="10501" max="10501" width="59.5703125" style="68" customWidth="1"/>
    <col min="10502" max="10503" width="11.28515625" style="68" customWidth="1"/>
    <col min="10504" max="10504" width="10.5703125" style="68" customWidth="1"/>
    <col min="10505" max="10505" width="10.42578125" style="68" customWidth="1"/>
    <col min="10506" max="10506" width="10.7109375" style="68" customWidth="1"/>
    <col min="10507" max="10507" width="9" style="68" customWidth="1"/>
    <col min="10508" max="10508" width="11.5703125" style="68" customWidth="1"/>
    <col min="10509" max="10509" width="9.140625" style="68"/>
    <col min="10510" max="10510" width="13" style="68" customWidth="1"/>
    <col min="10511" max="10754" width="9.140625" style="68"/>
    <col min="10755" max="10755" width="4.140625" style="68" customWidth="1"/>
    <col min="10756" max="10756" width="5.5703125" style="68" customWidth="1"/>
    <col min="10757" max="10757" width="59.5703125" style="68" customWidth="1"/>
    <col min="10758" max="10759" width="11.28515625" style="68" customWidth="1"/>
    <col min="10760" max="10760" width="10.5703125" style="68" customWidth="1"/>
    <col min="10761" max="10761" width="10.42578125" style="68" customWidth="1"/>
    <col min="10762" max="10762" width="10.7109375" style="68" customWidth="1"/>
    <col min="10763" max="10763" width="9" style="68" customWidth="1"/>
    <col min="10764" max="10764" width="11.5703125" style="68" customWidth="1"/>
    <col min="10765" max="10765" width="9.140625" style="68"/>
    <col min="10766" max="10766" width="13" style="68" customWidth="1"/>
    <col min="10767" max="11010" width="9.140625" style="68"/>
    <col min="11011" max="11011" width="4.140625" style="68" customWidth="1"/>
    <col min="11012" max="11012" width="5.5703125" style="68" customWidth="1"/>
    <col min="11013" max="11013" width="59.5703125" style="68" customWidth="1"/>
    <col min="11014" max="11015" width="11.28515625" style="68" customWidth="1"/>
    <col min="11016" max="11016" width="10.5703125" style="68" customWidth="1"/>
    <col min="11017" max="11017" width="10.42578125" style="68" customWidth="1"/>
    <col min="11018" max="11018" width="10.7109375" style="68" customWidth="1"/>
    <col min="11019" max="11019" width="9" style="68" customWidth="1"/>
    <col min="11020" max="11020" width="11.5703125" style="68" customWidth="1"/>
    <col min="11021" max="11021" width="9.140625" style="68"/>
    <col min="11022" max="11022" width="13" style="68" customWidth="1"/>
    <col min="11023" max="11266" width="9.140625" style="68"/>
    <col min="11267" max="11267" width="4.140625" style="68" customWidth="1"/>
    <col min="11268" max="11268" width="5.5703125" style="68" customWidth="1"/>
    <col min="11269" max="11269" width="59.5703125" style="68" customWidth="1"/>
    <col min="11270" max="11271" width="11.28515625" style="68" customWidth="1"/>
    <col min="11272" max="11272" width="10.5703125" style="68" customWidth="1"/>
    <col min="11273" max="11273" width="10.42578125" style="68" customWidth="1"/>
    <col min="11274" max="11274" width="10.7109375" style="68" customWidth="1"/>
    <col min="11275" max="11275" width="9" style="68" customWidth="1"/>
    <col min="11276" max="11276" width="11.5703125" style="68" customWidth="1"/>
    <col min="11277" max="11277" width="9.140625" style="68"/>
    <col min="11278" max="11278" width="13" style="68" customWidth="1"/>
    <col min="11279" max="11522" width="9.140625" style="68"/>
    <col min="11523" max="11523" width="4.140625" style="68" customWidth="1"/>
    <col min="11524" max="11524" width="5.5703125" style="68" customWidth="1"/>
    <col min="11525" max="11525" width="59.5703125" style="68" customWidth="1"/>
    <col min="11526" max="11527" width="11.28515625" style="68" customWidth="1"/>
    <col min="11528" max="11528" width="10.5703125" style="68" customWidth="1"/>
    <col min="11529" max="11529" width="10.42578125" style="68" customWidth="1"/>
    <col min="11530" max="11530" width="10.7109375" style="68" customWidth="1"/>
    <col min="11531" max="11531" width="9" style="68" customWidth="1"/>
    <col min="11532" max="11532" width="11.5703125" style="68" customWidth="1"/>
    <col min="11533" max="11533" width="9.140625" style="68"/>
    <col min="11534" max="11534" width="13" style="68" customWidth="1"/>
    <col min="11535" max="11778" width="9.140625" style="68"/>
    <col min="11779" max="11779" width="4.140625" style="68" customWidth="1"/>
    <col min="11780" max="11780" width="5.5703125" style="68" customWidth="1"/>
    <col min="11781" max="11781" width="59.5703125" style="68" customWidth="1"/>
    <col min="11782" max="11783" width="11.28515625" style="68" customWidth="1"/>
    <col min="11784" max="11784" width="10.5703125" style="68" customWidth="1"/>
    <col min="11785" max="11785" width="10.42578125" style="68" customWidth="1"/>
    <col min="11786" max="11786" width="10.7109375" style="68" customWidth="1"/>
    <col min="11787" max="11787" width="9" style="68" customWidth="1"/>
    <col min="11788" max="11788" width="11.5703125" style="68" customWidth="1"/>
    <col min="11789" max="11789" width="9.140625" style="68"/>
    <col min="11790" max="11790" width="13" style="68" customWidth="1"/>
    <col min="11791" max="12034" width="9.140625" style="68"/>
    <col min="12035" max="12035" width="4.140625" style="68" customWidth="1"/>
    <col min="12036" max="12036" width="5.5703125" style="68" customWidth="1"/>
    <col min="12037" max="12037" width="59.5703125" style="68" customWidth="1"/>
    <col min="12038" max="12039" width="11.28515625" style="68" customWidth="1"/>
    <col min="12040" max="12040" width="10.5703125" style="68" customWidth="1"/>
    <col min="12041" max="12041" width="10.42578125" style="68" customWidth="1"/>
    <col min="12042" max="12042" width="10.7109375" style="68" customWidth="1"/>
    <col min="12043" max="12043" width="9" style="68" customWidth="1"/>
    <col min="12044" max="12044" width="11.5703125" style="68" customWidth="1"/>
    <col min="12045" max="12045" width="9.140625" style="68"/>
    <col min="12046" max="12046" width="13" style="68" customWidth="1"/>
    <col min="12047" max="12290" width="9.140625" style="68"/>
    <col min="12291" max="12291" width="4.140625" style="68" customWidth="1"/>
    <col min="12292" max="12292" width="5.5703125" style="68" customWidth="1"/>
    <col min="12293" max="12293" width="59.5703125" style="68" customWidth="1"/>
    <col min="12294" max="12295" width="11.28515625" style="68" customWidth="1"/>
    <col min="12296" max="12296" width="10.5703125" style="68" customWidth="1"/>
    <col min="12297" max="12297" width="10.42578125" style="68" customWidth="1"/>
    <col min="12298" max="12298" width="10.7109375" style="68" customWidth="1"/>
    <col min="12299" max="12299" width="9" style="68" customWidth="1"/>
    <col min="12300" max="12300" width="11.5703125" style="68" customWidth="1"/>
    <col min="12301" max="12301" width="9.140625" style="68"/>
    <col min="12302" max="12302" width="13" style="68" customWidth="1"/>
    <col min="12303" max="12546" width="9.140625" style="68"/>
    <col min="12547" max="12547" width="4.140625" style="68" customWidth="1"/>
    <col min="12548" max="12548" width="5.5703125" style="68" customWidth="1"/>
    <col min="12549" max="12549" width="59.5703125" style="68" customWidth="1"/>
    <col min="12550" max="12551" width="11.28515625" style="68" customWidth="1"/>
    <col min="12552" max="12552" width="10.5703125" style="68" customWidth="1"/>
    <col min="12553" max="12553" width="10.42578125" style="68" customWidth="1"/>
    <col min="12554" max="12554" width="10.7109375" style="68" customWidth="1"/>
    <col min="12555" max="12555" width="9" style="68" customWidth="1"/>
    <col min="12556" max="12556" width="11.5703125" style="68" customWidth="1"/>
    <col min="12557" max="12557" width="9.140625" style="68"/>
    <col min="12558" max="12558" width="13" style="68" customWidth="1"/>
    <col min="12559" max="12802" width="9.140625" style="68"/>
    <col min="12803" max="12803" width="4.140625" style="68" customWidth="1"/>
    <col min="12804" max="12804" width="5.5703125" style="68" customWidth="1"/>
    <col min="12805" max="12805" width="59.5703125" style="68" customWidth="1"/>
    <col min="12806" max="12807" width="11.28515625" style="68" customWidth="1"/>
    <col min="12808" max="12808" width="10.5703125" style="68" customWidth="1"/>
    <col min="12809" max="12809" width="10.42578125" style="68" customWidth="1"/>
    <col min="12810" max="12810" width="10.7109375" style="68" customWidth="1"/>
    <col min="12811" max="12811" width="9" style="68" customWidth="1"/>
    <col min="12812" max="12812" width="11.5703125" style="68" customWidth="1"/>
    <col min="12813" max="12813" width="9.140625" style="68"/>
    <col min="12814" max="12814" width="13" style="68" customWidth="1"/>
    <col min="12815" max="13058" width="9.140625" style="68"/>
    <col min="13059" max="13059" width="4.140625" style="68" customWidth="1"/>
    <col min="13060" max="13060" width="5.5703125" style="68" customWidth="1"/>
    <col min="13061" max="13061" width="59.5703125" style="68" customWidth="1"/>
    <col min="13062" max="13063" width="11.28515625" style="68" customWidth="1"/>
    <col min="13064" max="13064" width="10.5703125" style="68" customWidth="1"/>
    <col min="13065" max="13065" width="10.42578125" style="68" customWidth="1"/>
    <col min="13066" max="13066" width="10.7109375" style="68" customWidth="1"/>
    <col min="13067" max="13067" width="9" style="68" customWidth="1"/>
    <col min="13068" max="13068" width="11.5703125" style="68" customWidth="1"/>
    <col min="13069" max="13069" width="9.140625" style="68"/>
    <col min="13070" max="13070" width="13" style="68" customWidth="1"/>
    <col min="13071" max="13314" width="9.140625" style="68"/>
    <col min="13315" max="13315" width="4.140625" style="68" customWidth="1"/>
    <col min="13316" max="13316" width="5.5703125" style="68" customWidth="1"/>
    <col min="13317" max="13317" width="59.5703125" style="68" customWidth="1"/>
    <col min="13318" max="13319" width="11.28515625" style="68" customWidth="1"/>
    <col min="13320" max="13320" width="10.5703125" style="68" customWidth="1"/>
    <col min="13321" max="13321" width="10.42578125" style="68" customWidth="1"/>
    <col min="13322" max="13322" width="10.7109375" style="68" customWidth="1"/>
    <col min="13323" max="13323" width="9" style="68" customWidth="1"/>
    <col min="13324" max="13324" width="11.5703125" style="68" customWidth="1"/>
    <col min="13325" max="13325" width="9.140625" style="68"/>
    <col min="13326" max="13326" width="13" style="68" customWidth="1"/>
    <col min="13327" max="13570" width="9.140625" style="68"/>
    <col min="13571" max="13571" width="4.140625" style="68" customWidth="1"/>
    <col min="13572" max="13572" width="5.5703125" style="68" customWidth="1"/>
    <col min="13573" max="13573" width="59.5703125" style="68" customWidth="1"/>
    <col min="13574" max="13575" width="11.28515625" style="68" customWidth="1"/>
    <col min="13576" max="13576" width="10.5703125" style="68" customWidth="1"/>
    <col min="13577" max="13577" width="10.42578125" style="68" customWidth="1"/>
    <col min="13578" max="13578" width="10.7109375" style="68" customWidth="1"/>
    <col min="13579" max="13579" width="9" style="68" customWidth="1"/>
    <col min="13580" max="13580" width="11.5703125" style="68" customWidth="1"/>
    <col min="13581" max="13581" width="9.140625" style="68"/>
    <col min="13582" max="13582" width="13" style="68" customWidth="1"/>
    <col min="13583" max="13826" width="9.140625" style="68"/>
    <col min="13827" max="13827" width="4.140625" style="68" customWidth="1"/>
    <col min="13828" max="13828" width="5.5703125" style="68" customWidth="1"/>
    <col min="13829" max="13829" width="59.5703125" style="68" customWidth="1"/>
    <col min="13830" max="13831" width="11.28515625" style="68" customWidth="1"/>
    <col min="13832" max="13832" width="10.5703125" style="68" customWidth="1"/>
    <col min="13833" max="13833" width="10.42578125" style="68" customWidth="1"/>
    <col min="13834" max="13834" width="10.7109375" style="68" customWidth="1"/>
    <col min="13835" max="13835" width="9" style="68" customWidth="1"/>
    <col min="13836" max="13836" width="11.5703125" style="68" customWidth="1"/>
    <col min="13837" max="13837" width="9.140625" style="68"/>
    <col min="13838" max="13838" width="13" style="68" customWidth="1"/>
    <col min="13839" max="14082" width="9.140625" style="68"/>
    <col min="14083" max="14083" width="4.140625" style="68" customWidth="1"/>
    <col min="14084" max="14084" width="5.5703125" style="68" customWidth="1"/>
    <col min="14085" max="14085" width="59.5703125" style="68" customWidth="1"/>
    <col min="14086" max="14087" width="11.28515625" style="68" customWidth="1"/>
    <col min="14088" max="14088" width="10.5703125" style="68" customWidth="1"/>
    <col min="14089" max="14089" width="10.42578125" style="68" customWidth="1"/>
    <col min="14090" max="14090" width="10.7109375" style="68" customWidth="1"/>
    <col min="14091" max="14091" width="9" style="68" customWidth="1"/>
    <col min="14092" max="14092" width="11.5703125" style="68" customWidth="1"/>
    <col min="14093" max="14093" width="9.140625" style="68"/>
    <col min="14094" max="14094" width="13" style="68" customWidth="1"/>
    <col min="14095" max="14338" width="9.140625" style="68"/>
    <col min="14339" max="14339" width="4.140625" style="68" customWidth="1"/>
    <col min="14340" max="14340" width="5.5703125" style="68" customWidth="1"/>
    <col min="14341" max="14341" width="59.5703125" style="68" customWidth="1"/>
    <col min="14342" max="14343" width="11.28515625" style="68" customWidth="1"/>
    <col min="14344" max="14344" width="10.5703125" style="68" customWidth="1"/>
    <col min="14345" max="14345" width="10.42578125" style="68" customWidth="1"/>
    <col min="14346" max="14346" width="10.7109375" style="68" customWidth="1"/>
    <col min="14347" max="14347" width="9" style="68" customWidth="1"/>
    <col min="14348" max="14348" width="11.5703125" style="68" customWidth="1"/>
    <col min="14349" max="14349" width="9.140625" style="68"/>
    <col min="14350" max="14350" width="13" style="68" customWidth="1"/>
    <col min="14351" max="14594" width="9.140625" style="68"/>
    <col min="14595" max="14595" width="4.140625" style="68" customWidth="1"/>
    <col min="14596" max="14596" width="5.5703125" style="68" customWidth="1"/>
    <col min="14597" max="14597" width="59.5703125" style="68" customWidth="1"/>
    <col min="14598" max="14599" width="11.28515625" style="68" customWidth="1"/>
    <col min="14600" max="14600" width="10.5703125" style="68" customWidth="1"/>
    <col min="14601" max="14601" width="10.42578125" style="68" customWidth="1"/>
    <col min="14602" max="14602" width="10.7109375" style="68" customWidth="1"/>
    <col min="14603" max="14603" width="9" style="68" customWidth="1"/>
    <col min="14604" max="14604" width="11.5703125" style="68" customWidth="1"/>
    <col min="14605" max="14605" width="9.140625" style="68"/>
    <col min="14606" max="14606" width="13" style="68" customWidth="1"/>
    <col min="14607" max="14850" width="9.140625" style="68"/>
    <col min="14851" max="14851" width="4.140625" style="68" customWidth="1"/>
    <col min="14852" max="14852" width="5.5703125" style="68" customWidth="1"/>
    <col min="14853" max="14853" width="59.5703125" style="68" customWidth="1"/>
    <col min="14854" max="14855" width="11.28515625" style="68" customWidth="1"/>
    <col min="14856" max="14856" width="10.5703125" style="68" customWidth="1"/>
    <col min="14857" max="14857" width="10.42578125" style="68" customWidth="1"/>
    <col min="14858" max="14858" width="10.7109375" style="68" customWidth="1"/>
    <col min="14859" max="14859" width="9" style="68" customWidth="1"/>
    <col min="14860" max="14860" width="11.5703125" style="68" customWidth="1"/>
    <col min="14861" max="14861" width="9.140625" style="68"/>
    <col min="14862" max="14862" width="13" style="68" customWidth="1"/>
    <col min="14863" max="15106" width="9.140625" style="68"/>
    <col min="15107" max="15107" width="4.140625" style="68" customWidth="1"/>
    <col min="15108" max="15108" width="5.5703125" style="68" customWidth="1"/>
    <col min="15109" max="15109" width="59.5703125" style="68" customWidth="1"/>
    <col min="15110" max="15111" width="11.28515625" style="68" customWidth="1"/>
    <col min="15112" max="15112" width="10.5703125" style="68" customWidth="1"/>
    <col min="15113" max="15113" width="10.42578125" style="68" customWidth="1"/>
    <col min="15114" max="15114" width="10.7109375" style="68" customWidth="1"/>
    <col min="15115" max="15115" width="9" style="68" customWidth="1"/>
    <col min="15116" max="15116" width="11.5703125" style="68" customWidth="1"/>
    <col min="15117" max="15117" width="9.140625" style="68"/>
    <col min="15118" max="15118" width="13" style="68" customWidth="1"/>
    <col min="15119" max="15362" width="9.140625" style="68"/>
    <col min="15363" max="15363" width="4.140625" style="68" customWidth="1"/>
    <col min="15364" max="15364" width="5.5703125" style="68" customWidth="1"/>
    <col min="15365" max="15365" width="59.5703125" style="68" customWidth="1"/>
    <col min="15366" max="15367" width="11.28515625" style="68" customWidth="1"/>
    <col min="15368" max="15368" width="10.5703125" style="68" customWidth="1"/>
    <col min="15369" max="15369" width="10.42578125" style="68" customWidth="1"/>
    <col min="15370" max="15370" width="10.7109375" style="68" customWidth="1"/>
    <col min="15371" max="15371" width="9" style="68" customWidth="1"/>
    <col min="15372" max="15372" width="11.5703125" style="68" customWidth="1"/>
    <col min="15373" max="15373" width="9.140625" style="68"/>
    <col min="15374" max="15374" width="13" style="68" customWidth="1"/>
    <col min="15375" max="15618" width="9.140625" style="68"/>
    <col min="15619" max="15619" width="4.140625" style="68" customWidth="1"/>
    <col min="15620" max="15620" width="5.5703125" style="68" customWidth="1"/>
    <col min="15621" max="15621" width="59.5703125" style="68" customWidth="1"/>
    <col min="15622" max="15623" width="11.28515625" style="68" customWidth="1"/>
    <col min="15624" max="15624" width="10.5703125" style="68" customWidth="1"/>
    <col min="15625" max="15625" width="10.42578125" style="68" customWidth="1"/>
    <col min="15626" max="15626" width="10.7109375" style="68" customWidth="1"/>
    <col min="15627" max="15627" width="9" style="68" customWidth="1"/>
    <col min="15628" max="15628" width="11.5703125" style="68" customWidth="1"/>
    <col min="15629" max="15629" width="9.140625" style="68"/>
    <col min="15630" max="15630" width="13" style="68" customWidth="1"/>
    <col min="15631" max="15874" width="9.140625" style="68"/>
    <col min="15875" max="15875" width="4.140625" style="68" customWidth="1"/>
    <col min="15876" max="15876" width="5.5703125" style="68" customWidth="1"/>
    <col min="15877" max="15877" width="59.5703125" style="68" customWidth="1"/>
    <col min="15878" max="15879" width="11.28515625" style="68" customWidth="1"/>
    <col min="15880" max="15880" width="10.5703125" style="68" customWidth="1"/>
    <col min="15881" max="15881" width="10.42578125" style="68" customWidth="1"/>
    <col min="15882" max="15882" width="10.7109375" style="68" customWidth="1"/>
    <col min="15883" max="15883" width="9" style="68" customWidth="1"/>
    <col min="15884" max="15884" width="11.5703125" style="68" customWidth="1"/>
    <col min="15885" max="15885" width="9.140625" style="68"/>
    <col min="15886" max="15886" width="13" style="68" customWidth="1"/>
    <col min="15887" max="16130" width="9.140625" style="68"/>
    <col min="16131" max="16131" width="4.140625" style="68" customWidth="1"/>
    <col min="16132" max="16132" width="5.5703125" style="68" customWidth="1"/>
    <col min="16133" max="16133" width="59.5703125" style="68" customWidth="1"/>
    <col min="16134" max="16135" width="11.28515625" style="68" customWidth="1"/>
    <col min="16136" max="16136" width="10.5703125" style="68" customWidth="1"/>
    <col min="16137" max="16137" width="10.42578125" style="68" customWidth="1"/>
    <col min="16138" max="16138" width="10.7109375" style="68" customWidth="1"/>
    <col min="16139" max="16139" width="9" style="68" customWidth="1"/>
    <col min="16140" max="16140" width="11.5703125" style="68" customWidth="1"/>
    <col min="16141" max="16141" width="9.140625" style="68"/>
    <col min="16142" max="16142" width="13" style="68" customWidth="1"/>
    <col min="16143" max="16384" width="9.140625" style="68"/>
  </cols>
  <sheetData>
    <row r="1" spans="1:15" x14ac:dyDescent="0.2">
      <c r="F1" s="2"/>
      <c r="G1" s="2"/>
      <c r="H1" s="2"/>
      <c r="I1" s="2"/>
      <c r="J1" s="2" t="s">
        <v>16</v>
      </c>
    </row>
    <row r="2" spans="1:15" x14ac:dyDescent="0.2">
      <c r="F2" s="2"/>
      <c r="G2" s="2"/>
      <c r="H2" s="2"/>
      <c r="I2" s="2"/>
      <c r="J2" s="4" t="s">
        <v>173</v>
      </c>
    </row>
    <row r="3" spans="1:15" x14ac:dyDescent="0.2">
      <c r="F3" s="2"/>
      <c r="G3" s="2"/>
      <c r="H3" s="2"/>
      <c r="I3" s="2"/>
      <c r="J3" s="4" t="s">
        <v>60</v>
      </c>
    </row>
    <row r="4" spans="1:15" x14ac:dyDescent="0.2">
      <c r="F4" s="2"/>
      <c r="G4" s="2"/>
      <c r="H4" s="2"/>
      <c r="I4" s="2"/>
      <c r="J4" s="4" t="s">
        <v>174</v>
      </c>
    </row>
    <row r="5" spans="1:15" x14ac:dyDescent="0.2">
      <c r="F5" s="2"/>
      <c r="G5" s="2"/>
      <c r="H5" s="2"/>
      <c r="I5" s="2"/>
      <c r="J5" s="2"/>
    </row>
    <row r="6" spans="1:15" x14ac:dyDescent="0.2">
      <c r="F6" s="2"/>
      <c r="G6" s="2"/>
      <c r="H6" s="2"/>
      <c r="I6" s="2"/>
      <c r="J6" s="2"/>
    </row>
    <row r="7" spans="1:15" x14ac:dyDescent="0.2">
      <c r="A7" s="8" t="s">
        <v>25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70"/>
      <c r="N7" s="70"/>
      <c r="O7" s="70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70"/>
      <c r="N8" s="70"/>
      <c r="O8" s="70"/>
    </row>
    <row r="9" spans="1:15" s="2" customFormat="1" ht="11.25" x14ac:dyDescent="0.2">
      <c r="A9" s="71"/>
      <c r="B9" s="71"/>
      <c r="C9" s="71"/>
      <c r="D9" s="71"/>
      <c r="E9" s="71"/>
      <c r="F9" s="71"/>
      <c r="G9" s="71"/>
      <c r="H9" s="71"/>
      <c r="I9" s="71"/>
      <c r="J9" s="4"/>
      <c r="K9" s="4" t="s">
        <v>1</v>
      </c>
      <c r="L9" s="10"/>
    </row>
    <row r="10" spans="1:15" s="78" customFormat="1" ht="11.25" x14ac:dyDescent="0.2">
      <c r="A10" s="72"/>
      <c r="B10" s="72"/>
      <c r="C10" s="72"/>
      <c r="D10" s="72"/>
      <c r="E10" s="72"/>
      <c r="F10" s="72"/>
      <c r="G10" s="73" t="s">
        <v>17</v>
      </c>
      <c r="H10" s="74"/>
      <c r="I10" s="75"/>
      <c r="J10" s="76"/>
      <c r="K10" s="77" t="s">
        <v>26</v>
      </c>
      <c r="L10" s="77" t="s">
        <v>27</v>
      </c>
    </row>
    <row r="11" spans="1:15" s="78" customFormat="1" ht="12.75" customHeight="1" x14ac:dyDescent="0.2">
      <c r="A11" s="79"/>
      <c r="B11" s="80"/>
      <c r="C11" s="80"/>
      <c r="D11" s="80"/>
      <c r="E11" s="80"/>
      <c r="F11" s="81" t="s">
        <v>28</v>
      </c>
      <c r="G11" s="82" t="s">
        <v>29</v>
      </c>
      <c r="H11" s="83"/>
      <c r="I11" s="84" t="s">
        <v>30</v>
      </c>
      <c r="J11" s="85"/>
      <c r="K11" s="82" t="s">
        <v>31</v>
      </c>
      <c r="L11" s="86" t="s">
        <v>32</v>
      </c>
    </row>
    <row r="12" spans="1:15" s="78" customFormat="1" ht="11.25" x14ac:dyDescent="0.2">
      <c r="A12" s="86" t="s">
        <v>33</v>
      </c>
      <c r="B12" s="81" t="s">
        <v>4</v>
      </c>
      <c r="C12" s="81" t="s">
        <v>34</v>
      </c>
      <c r="D12" s="81" t="s">
        <v>7</v>
      </c>
      <c r="E12" s="81" t="s">
        <v>8</v>
      </c>
      <c r="F12" s="81" t="s">
        <v>35</v>
      </c>
      <c r="G12" s="82" t="s">
        <v>36</v>
      </c>
      <c r="H12" s="86"/>
      <c r="I12" s="87" t="s">
        <v>37</v>
      </c>
      <c r="J12" s="81" t="s">
        <v>37</v>
      </c>
      <c r="K12" s="88" t="s">
        <v>38</v>
      </c>
      <c r="L12" s="86" t="s">
        <v>39</v>
      </c>
    </row>
    <row r="13" spans="1:15" s="78" customFormat="1" ht="11.25" x14ac:dyDescent="0.2">
      <c r="A13" s="86"/>
      <c r="B13" s="81"/>
      <c r="C13" s="81"/>
      <c r="D13" s="81"/>
      <c r="E13" s="81"/>
      <c r="F13" s="81" t="s">
        <v>40</v>
      </c>
      <c r="G13" s="82">
        <v>2020</v>
      </c>
      <c r="H13" s="86" t="s">
        <v>41</v>
      </c>
      <c r="I13" s="81" t="s">
        <v>42</v>
      </c>
      <c r="J13" s="81" t="s">
        <v>43</v>
      </c>
      <c r="K13" s="89" t="s">
        <v>44</v>
      </c>
      <c r="L13" s="86" t="s">
        <v>45</v>
      </c>
    </row>
    <row r="14" spans="1:15" s="78" customFormat="1" ht="11.25" x14ac:dyDescent="0.2">
      <c r="A14" s="86"/>
      <c r="B14" s="81"/>
      <c r="C14" s="81"/>
      <c r="D14" s="81"/>
      <c r="E14" s="81"/>
      <c r="F14" s="81"/>
      <c r="G14" s="82" t="s">
        <v>46</v>
      </c>
      <c r="H14" s="86" t="s">
        <v>47</v>
      </c>
      <c r="I14" s="81" t="s">
        <v>48</v>
      </c>
      <c r="J14" s="81" t="s">
        <v>49</v>
      </c>
      <c r="K14" s="89" t="s">
        <v>50</v>
      </c>
      <c r="L14" s="86" t="s">
        <v>51</v>
      </c>
    </row>
    <row r="15" spans="1:15" s="78" customFormat="1" ht="11.25" x14ac:dyDescent="0.2">
      <c r="A15" s="86"/>
      <c r="B15" s="81"/>
      <c r="C15" s="81"/>
      <c r="D15" s="81"/>
      <c r="E15" s="81"/>
      <c r="F15" s="81"/>
      <c r="G15" s="82"/>
      <c r="H15" s="86"/>
      <c r="I15" s="81" t="s">
        <v>52</v>
      </c>
      <c r="J15" s="86" t="s">
        <v>53</v>
      </c>
      <c r="K15" s="89" t="s">
        <v>54</v>
      </c>
      <c r="L15" s="86" t="s">
        <v>55</v>
      </c>
    </row>
    <row r="16" spans="1:15" s="78" customFormat="1" ht="11.25" x14ac:dyDescent="0.2">
      <c r="A16" s="90"/>
      <c r="B16" s="91"/>
      <c r="C16" s="92"/>
      <c r="D16" s="92"/>
      <c r="E16" s="92"/>
      <c r="F16" s="92"/>
      <c r="G16" s="82"/>
      <c r="H16" s="93"/>
      <c r="I16" s="92"/>
      <c r="J16" s="92"/>
      <c r="K16" s="89"/>
      <c r="L16" s="86" t="s">
        <v>56</v>
      </c>
    </row>
    <row r="17" spans="1:14" s="2" customFormat="1" ht="11.25" x14ac:dyDescent="0.2">
      <c r="A17" s="94">
        <v>1</v>
      </c>
      <c r="B17" s="94">
        <v>2</v>
      </c>
      <c r="C17" s="94">
        <v>3</v>
      </c>
      <c r="D17" s="94">
        <v>4</v>
      </c>
      <c r="E17" s="94">
        <v>5</v>
      </c>
      <c r="F17" s="94">
        <v>6</v>
      </c>
      <c r="G17" s="95">
        <v>7</v>
      </c>
      <c r="H17" s="94">
        <v>8</v>
      </c>
      <c r="I17" s="96">
        <v>9</v>
      </c>
      <c r="J17" s="97">
        <v>10</v>
      </c>
      <c r="K17" s="98">
        <v>11</v>
      </c>
      <c r="L17" s="94">
        <v>12</v>
      </c>
    </row>
    <row r="18" spans="1:14" s="311" customFormat="1" ht="21" customHeight="1" x14ac:dyDescent="0.2">
      <c r="A18" s="308"/>
      <c r="B18" s="308"/>
      <c r="C18" s="308" t="s">
        <v>57</v>
      </c>
      <c r="D18" s="309">
        <f>SUM(D19,D23)</f>
        <v>344861</v>
      </c>
      <c r="E18" s="309">
        <f>SUM(E19,E23)</f>
        <v>194861</v>
      </c>
      <c r="F18" s="309">
        <v>388941885</v>
      </c>
      <c r="G18" s="309">
        <v>133912423</v>
      </c>
      <c r="H18" s="309">
        <v>111353165</v>
      </c>
      <c r="I18" s="309">
        <v>13707466</v>
      </c>
      <c r="J18" s="309">
        <v>8851792</v>
      </c>
      <c r="K18" s="309">
        <v>0</v>
      </c>
      <c r="L18" s="310" t="s">
        <v>58</v>
      </c>
      <c r="N18" s="312"/>
    </row>
    <row r="19" spans="1:14" s="1" customFormat="1" ht="21" customHeight="1" x14ac:dyDescent="0.2">
      <c r="A19" s="313">
        <v>852</v>
      </c>
      <c r="B19" s="314"/>
      <c r="C19" s="315" t="s">
        <v>246</v>
      </c>
      <c r="D19" s="316">
        <f>SUM(D20)</f>
        <v>344861</v>
      </c>
      <c r="E19" s="316">
        <f>SUM(E20)</f>
        <v>0</v>
      </c>
      <c r="F19" s="316">
        <v>664361</v>
      </c>
      <c r="G19" s="316">
        <v>664361</v>
      </c>
      <c r="H19" s="316">
        <v>514361</v>
      </c>
      <c r="I19" s="316">
        <v>150000</v>
      </c>
      <c r="J19" s="317" t="s">
        <v>11</v>
      </c>
      <c r="K19" s="318" t="s">
        <v>11</v>
      </c>
      <c r="L19" s="319"/>
    </row>
    <row r="20" spans="1:14" s="1" customFormat="1" ht="21" customHeight="1" x14ac:dyDescent="0.2">
      <c r="A20" s="320"/>
      <c r="B20" s="321">
        <v>85219</v>
      </c>
      <c r="C20" s="322" t="s">
        <v>190</v>
      </c>
      <c r="D20" s="99">
        <f>SUM(D22)</f>
        <v>344861</v>
      </c>
      <c r="E20" s="99">
        <f>SUM(E22)</f>
        <v>0</v>
      </c>
      <c r="F20" s="323">
        <v>464861</v>
      </c>
      <c r="G20" s="323">
        <v>464861</v>
      </c>
      <c r="H20" s="323">
        <v>314861</v>
      </c>
      <c r="I20" s="323">
        <v>150000</v>
      </c>
      <c r="J20" s="317" t="s">
        <v>11</v>
      </c>
      <c r="K20" s="134" t="s">
        <v>11</v>
      </c>
      <c r="L20" s="324"/>
    </row>
    <row r="21" spans="1:14" s="1" customFormat="1" ht="21" customHeight="1" x14ac:dyDescent="0.2">
      <c r="A21" s="325"/>
      <c r="B21" s="326"/>
      <c r="C21" s="327" t="s">
        <v>59</v>
      </c>
      <c r="D21" s="101"/>
      <c r="E21" s="101"/>
      <c r="F21" s="102"/>
      <c r="G21" s="102"/>
      <c r="H21" s="102"/>
      <c r="I21" s="133"/>
      <c r="J21" s="328"/>
      <c r="K21" s="328"/>
      <c r="L21" s="329"/>
    </row>
    <row r="22" spans="1:14" s="1" customFormat="1" ht="21" customHeight="1" x14ac:dyDescent="0.2">
      <c r="A22" s="330"/>
      <c r="B22" s="331"/>
      <c r="C22" s="306" t="s">
        <v>247</v>
      </c>
      <c r="D22" s="103">
        <v>344861</v>
      </c>
      <c r="E22" s="307"/>
      <c r="F22" s="104">
        <v>344861</v>
      </c>
      <c r="G22" s="104">
        <f>SUM(H22,I22,J22)</f>
        <v>344861</v>
      </c>
      <c r="H22" s="106">
        <v>194861</v>
      </c>
      <c r="I22" s="106">
        <v>150000</v>
      </c>
      <c r="J22" s="332" t="s">
        <v>11</v>
      </c>
      <c r="K22" s="332" t="s">
        <v>11</v>
      </c>
      <c r="L22" s="333" t="s">
        <v>248</v>
      </c>
    </row>
    <row r="23" spans="1:14" s="1" customFormat="1" ht="21" customHeight="1" thickBot="1" x14ac:dyDescent="0.25">
      <c r="A23" s="334"/>
      <c r="B23" s="335">
        <v>75818</v>
      </c>
      <c r="C23" s="135" t="s">
        <v>96</v>
      </c>
      <c r="D23" s="136">
        <f>SUM(D24:D24)</f>
        <v>0</v>
      </c>
      <c r="E23" s="136">
        <f>SUM(E24:E24)</f>
        <v>194861</v>
      </c>
      <c r="F23" s="137" t="s">
        <v>58</v>
      </c>
      <c r="G23" s="138">
        <f>SUM(H23,I23,J23)</f>
        <v>5619489</v>
      </c>
      <c r="H23" s="138">
        <v>5619489</v>
      </c>
      <c r="I23" s="336" t="s">
        <v>11</v>
      </c>
      <c r="J23" s="137" t="s">
        <v>11</v>
      </c>
      <c r="K23" s="137" t="s">
        <v>11</v>
      </c>
      <c r="L23" s="337" t="s">
        <v>97</v>
      </c>
    </row>
    <row r="24" spans="1:14" s="1" customFormat="1" ht="21" customHeight="1" x14ac:dyDescent="0.2">
      <c r="A24" s="105"/>
      <c r="B24" s="314"/>
      <c r="C24" s="139" t="s">
        <v>98</v>
      </c>
      <c r="D24" s="139"/>
      <c r="E24" s="106">
        <v>194861</v>
      </c>
      <c r="F24" s="140" t="s">
        <v>58</v>
      </c>
      <c r="G24" s="100">
        <f>SUM(H24,I24,J24)</f>
        <v>3172489</v>
      </c>
      <c r="H24" s="100">
        <v>3172489</v>
      </c>
      <c r="I24" s="338" t="s">
        <v>11</v>
      </c>
      <c r="J24" s="140" t="s">
        <v>11</v>
      </c>
      <c r="K24" s="140" t="s">
        <v>11</v>
      </c>
      <c r="L24" s="324" t="s">
        <v>97</v>
      </c>
    </row>
    <row r="25" spans="1:14" x14ac:dyDescent="0.2">
      <c r="A25" s="141"/>
    </row>
    <row r="26" spans="1:14" x14ac:dyDescent="0.2">
      <c r="A26" s="141"/>
    </row>
  </sheetData>
  <pageMargins left="0.31496062992125984" right="0.31496062992125984" top="0.55118110236220474" bottom="0.35433070866141736" header="0.31496062992125984" footer="0.31496062992125984"/>
  <pageSetup paperSize="9" scale="80" orientation="landscape" r:id="rId1"/>
  <headerFoot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24" sqref="B24"/>
    </sheetView>
  </sheetViews>
  <sheetFormatPr defaultColWidth="10.28515625" defaultRowHeight="11.25" x14ac:dyDescent="0.2"/>
  <cols>
    <col min="1" max="1" width="6.42578125" style="143" customWidth="1"/>
    <col min="2" max="2" width="59.5703125" style="143" customWidth="1"/>
    <col min="3" max="3" width="12.140625" style="143" customWidth="1"/>
    <col min="4" max="4" width="11" style="143" customWidth="1"/>
    <col min="5" max="6" width="9.7109375" style="143" customWidth="1"/>
    <col min="7" max="7" width="10.7109375" style="143" customWidth="1"/>
    <col min="8" max="9" width="11.28515625" style="143" customWidth="1"/>
    <col min="10" max="10" width="17" style="143" customWidth="1"/>
    <col min="11" max="11" width="16.28515625" style="143" customWidth="1"/>
    <col min="12" max="256" width="10.28515625" style="143"/>
    <col min="257" max="257" width="6.42578125" style="143" customWidth="1"/>
    <col min="258" max="258" width="58.28515625" style="143" customWidth="1"/>
    <col min="259" max="259" width="10.28515625" style="143"/>
    <col min="260" max="260" width="11" style="143" customWidth="1"/>
    <col min="261" max="262" width="9.7109375" style="143" customWidth="1"/>
    <col min="263" max="263" width="10.7109375" style="143" customWidth="1"/>
    <col min="264" max="265" width="11.28515625" style="143" customWidth="1"/>
    <col min="266" max="266" width="17" style="143" customWidth="1"/>
    <col min="267" max="267" width="16.28515625" style="143" customWidth="1"/>
    <col min="268" max="512" width="10.28515625" style="143"/>
    <col min="513" max="513" width="6.42578125" style="143" customWidth="1"/>
    <col min="514" max="514" width="58.28515625" style="143" customWidth="1"/>
    <col min="515" max="515" width="10.28515625" style="143"/>
    <col min="516" max="516" width="11" style="143" customWidth="1"/>
    <col min="517" max="518" width="9.7109375" style="143" customWidth="1"/>
    <col min="519" max="519" width="10.7109375" style="143" customWidth="1"/>
    <col min="520" max="521" width="11.28515625" style="143" customWidth="1"/>
    <col min="522" max="522" width="17" style="143" customWidth="1"/>
    <col min="523" max="523" width="16.28515625" style="143" customWidth="1"/>
    <col min="524" max="768" width="10.28515625" style="143"/>
    <col min="769" max="769" width="6.42578125" style="143" customWidth="1"/>
    <col min="770" max="770" width="58.28515625" style="143" customWidth="1"/>
    <col min="771" max="771" width="10.28515625" style="143"/>
    <col min="772" max="772" width="11" style="143" customWidth="1"/>
    <col min="773" max="774" width="9.7109375" style="143" customWidth="1"/>
    <col min="775" max="775" width="10.7109375" style="143" customWidth="1"/>
    <col min="776" max="777" width="11.28515625" style="143" customWidth="1"/>
    <col min="778" max="778" width="17" style="143" customWidth="1"/>
    <col min="779" max="779" width="16.28515625" style="143" customWidth="1"/>
    <col min="780" max="1024" width="10.28515625" style="143"/>
    <col min="1025" max="1025" width="6.42578125" style="143" customWidth="1"/>
    <col min="1026" max="1026" width="58.28515625" style="143" customWidth="1"/>
    <col min="1027" max="1027" width="10.28515625" style="143"/>
    <col min="1028" max="1028" width="11" style="143" customWidth="1"/>
    <col min="1029" max="1030" width="9.7109375" style="143" customWidth="1"/>
    <col min="1031" max="1031" width="10.7109375" style="143" customWidth="1"/>
    <col min="1032" max="1033" width="11.28515625" style="143" customWidth="1"/>
    <col min="1034" max="1034" width="17" style="143" customWidth="1"/>
    <col min="1035" max="1035" width="16.28515625" style="143" customWidth="1"/>
    <col min="1036" max="1280" width="10.28515625" style="143"/>
    <col min="1281" max="1281" width="6.42578125" style="143" customWidth="1"/>
    <col min="1282" max="1282" width="58.28515625" style="143" customWidth="1"/>
    <col min="1283" max="1283" width="10.28515625" style="143"/>
    <col min="1284" max="1284" width="11" style="143" customWidth="1"/>
    <col min="1285" max="1286" width="9.7109375" style="143" customWidth="1"/>
    <col min="1287" max="1287" width="10.7109375" style="143" customWidth="1"/>
    <col min="1288" max="1289" width="11.28515625" style="143" customWidth="1"/>
    <col min="1290" max="1290" width="17" style="143" customWidth="1"/>
    <col min="1291" max="1291" width="16.28515625" style="143" customWidth="1"/>
    <col min="1292" max="1536" width="10.28515625" style="143"/>
    <col min="1537" max="1537" width="6.42578125" style="143" customWidth="1"/>
    <col min="1538" max="1538" width="58.28515625" style="143" customWidth="1"/>
    <col min="1539" max="1539" width="10.28515625" style="143"/>
    <col min="1540" max="1540" width="11" style="143" customWidth="1"/>
    <col min="1541" max="1542" width="9.7109375" style="143" customWidth="1"/>
    <col min="1543" max="1543" width="10.7109375" style="143" customWidth="1"/>
    <col min="1544" max="1545" width="11.28515625" style="143" customWidth="1"/>
    <col min="1546" max="1546" width="17" style="143" customWidth="1"/>
    <col min="1547" max="1547" width="16.28515625" style="143" customWidth="1"/>
    <col min="1548" max="1792" width="10.28515625" style="143"/>
    <col min="1793" max="1793" width="6.42578125" style="143" customWidth="1"/>
    <col min="1794" max="1794" width="58.28515625" style="143" customWidth="1"/>
    <col min="1795" max="1795" width="10.28515625" style="143"/>
    <col min="1796" max="1796" width="11" style="143" customWidth="1"/>
    <col min="1797" max="1798" width="9.7109375" style="143" customWidth="1"/>
    <col min="1799" max="1799" width="10.7109375" style="143" customWidth="1"/>
    <col min="1800" max="1801" width="11.28515625" style="143" customWidth="1"/>
    <col min="1802" max="1802" width="17" style="143" customWidth="1"/>
    <col min="1803" max="1803" width="16.28515625" style="143" customWidth="1"/>
    <col min="1804" max="2048" width="10.28515625" style="143"/>
    <col min="2049" max="2049" width="6.42578125" style="143" customWidth="1"/>
    <col min="2050" max="2050" width="58.28515625" style="143" customWidth="1"/>
    <col min="2051" max="2051" width="10.28515625" style="143"/>
    <col min="2052" max="2052" width="11" style="143" customWidth="1"/>
    <col min="2053" max="2054" width="9.7109375" style="143" customWidth="1"/>
    <col min="2055" max="2055" width="10.7109375" style="143" customWidth="1"/>
    <col min="2056" max="2057" width="11.28515625" style="143" customWidth="1"/>
    <col min="2058" max="2058" width="17" style="143" customWidth="1"/>
    <col min="2059" max="2059" width="16.28515625" style="143" customWidth="1"/>
    <col min="2060" max="2304" width="10.28515625" style="143"/>
    <col min="2305" max="2305" width="6.42578125" style="143" customWidth="1"/>
    <col min="2306" max="2306" width="58.28515625" style="143" customWidth="1"/>
    <col min="2307" max="2307" width="10.28515625" style="143"/>
    <col min="2308" max="2308" width="11" style="143" customWidth="1"/>
    <col min="2309" max="2310" width="9.7109375" style="143" customWidth="1"/>
    <col min="2311" max="2311" width="10.7109375" style="143" customWidth="1"/>
    <col min="2312" max="2313" width="11.28515625" style="143" customWidth="1"/>
    <col min="2314" max="2314" width="17" style="143" customWidth="1"/>
    <col min="2315" max="2315" width="16.28515625" style="143" customWidth="1"/>
    <col min="2316" max="2560" width="10.28515625" style="143"/>
    <col min="2561" max="2561" width="6.42578125" style="143" customWidth="1"/>
    <col min="2562" max="2562" width="58.28515625" style="143" customWidth="1"/>
    <col min="2563" max="2563" width="10.28515625" style="143"/>
    <col min="2564" max="2564" width="11" style="143" customWidth="1"/>
    <col min="2565" max="2566" width="9.7109375" style="143" customWidth="1"/>
    <col min="2567" max="2567" width="10.7109375" style="143" customWidth="1"/>
    <col min="2568" max="2569" width="11.28515625" style="143" customWidth="1"/>
    <col min="2570" max="2570" width="17" style="143" customWidth="1"/>
    <col min="2571" max="2571" width="16.28515625" style="143" customWidth="1"/>
    <col min="2572" max="2816" width="10.28515625" style="143"/>
    <col min="2817" max="2817" width="6.42578125" style="143" customWidth="1"/>
    <col min="2818" max="2818" width="58.28515625" style="143" customWidth="1"/>
    <col min="2819" max="2819" width="10.28515625" style="143"/>
    <col min="2820" max="2820" width="11" style="143" customWidth="1"/>
    <col min="2821" max="2822" width="9.7109375" style="143" customWidth="1"/>
    <col min="2823" max="2823" width="10.7109375" style="143" customWidth="1"/>
    <col min="2824" max="2825" width="11.28515625" style="143" customWidth="1"/>
    <col min="2826" max="2826" width="17" style="143" customWidth="1"/>
    <col min="2827" max="2827" width="16.28515625" style="143" customWidth="1"/>
    <col min="2828" max="3072" width="10.28515625" style="143"/>
    <col min="3073" max="3073" width="6.42578125" style="143" customWidth="1"/>
    <col min="3074" max="3074" width="58.28515625" style="143" customWidth="1"/>
    <col min="3075" max="3075" width="10.28515625" style="143"/>
    <col min="3076" max="3076" width="11" style="143" customWidth="1"/>
    <col min="3077" max="3078" width="9.7109375" style="143" customWidth="1"/>
    <col min="3079" max="3079" width="10.7109375" style="143" customWidth="1"/>
    <col min="3080" max="3081" width="11.28515625" style="143" customWidth="1"/>
    <col min="3082" max="3082" width="17" style="143" customWidth="1"/>
    <col min="3083" max="3083" width="16.28515625" style="143" customWidth="1"/>
    <col min="3084" max="3328" width="10.28515625" style="143"/>
    <col min="3329" max="3329" width="6.42578125" style="143" customWidth="1"/>
    <col min="3330" max="3330" width="58.28515625" style="143" customWidth="1"/>
    <col min="3331" max="3331" width="10.28515625" style="143"/>
    <col min="3332" max="3332" width="11" style="143" customWidth="1"/>
    <col min="3333" max="3334" width="9.7109375" style="143" customWidth="1"/>
    <col min="3335" max="3335" width="10.7109375" style="143" customWidth="1"/>
    <col min="3336" max="3337" width="11.28515625" style="143" customWidth="1"/>
    <col min="3338" max="3338" width="17" style="143" customWidth="1"/>
    <col min="3339" max="3339" width="16.28515625" style="143" customWidth="1"/>
    <col min="3340" max="3584" width="10.28515625" style="143"/>
    <col min="3585" max="3585" width="6.42578125" style="143" customWidth="1"/>
    <col min="3586" max="3586" width="58.28515625" style="143" customWidth="1"/>
    <col min="3587" max="3587" width="10.28515625" style="143"/>
    <col min="3588" max="3588" width="11" style="143" customWidth="1"/>
    <col min="3589" max="3590" width="9.7109375" style="143" customWidth="1"/>
    <col min="3591" max="3591" width="10.7109375" style="143" customWidth="1"/>
    <col min="3592" max="3593" width="11.28515625" style="143" customWidth="1"/>
    <col min="3594" max="3594" width="17" style="143" customWidth="1"/>
    <col min="3595" max="3595" width="16.28515625" style="143" customWidth="1"/>
    <col min="3596" max="3840" width="10.28515625" style="143"/>
    <col min="3841" max="3841" width="6.42578125" style="143" customWidth="1"/>
    <col min="3842" max="3842" width="58.28515625" style="143" customWidth="1"/>
    <col min="3843" max="3843" width="10.28515625" style="143"/>
    <col min="3844" max="3844" width="11" style="143" customWidth="1"/>
    <col min="3845" max="3846" width="9.7109375" style="143" customWidth="1"/>
    <col min="3847" max="3847" width="10.7109375" style="143" customWidth="1"/>
    <col min="3848" max="3849" width="11.28515625" style="143" customWidth="1"/>
    <col min="3850" max="3850" width="17" style="143" customWidth="1"/>
    <col min="3851" max="3851" width="16.28515625" style="143" customWidth="1"/>
    <col min="3852" max="4096" width="10.28515625" style="143"/>
    <col min="4097" max="4097" width="6.42578125" style="143" customWidth="1"/>
    <col min="4098" max="4098" width="58.28515625" style="143" customWidth="1"/>
    <col min="4099" max="4099" width="10.28515625" style="143"/>
    <col min="4100" max="4100" width="11" style="143" customWidth="1"/>
    <col min="4101" max="4102" width="9.7109375" style="143" customWidth="1"/>
    <col min="4103" max="4103" width="10.7109375" style="143" customWidth="1"/>
    <col min="4104" max="4105" width="11.28515625" style="143" customWidth="1"/>
    <col min="4106" max="4106" width="17" style="143" customWidth="1"/>
    <col min="4107" max="4107" width="16.28515625" style="143" customWidth="1"/>
    <col min="4108" max="4352" width="10.28515625" style="143"/>
    <col min="4353" max="4353" width="6.42578125" style="143" customWidth="1"/>
    <col min="4354" max="4354" width="58.28515625" style="143" customWidth="1"/>
    <col min="4355" max="4355" width="10.28515625" style="143"/>
    <col min="4356" max="4356" width="11" style="143" customWidth="1"/>
    <col min="4357" max="4358" width="9.7109375" style="143" customWidth="1"/>
    <col min="4359" max="4359" width="10.7109375" style="143" customWidth="1"/>
    <col min="4360" max="4361" width="11.28515625" style="143" customWidth="1"/>
    <col min="4362" max="4362" width="17" style="143" customWidth="1"/>
    <col min="4363" max="4363" width="16.28515625" style="143" customWidth="1"/>
    <col min="4364" max="4608" width="10.28515625" style="143"/>
    <col min="4609" max="4609" width="6.42578125" style="143" customWidth="1"/>
    <col min="4610" max="4610" width="58.28515625" style="143" customWidth="1"/>
    <col min="4611" max="4611" width="10.28515625" style="143"/>
    <col min="4612" max="4612" width="11" style="143" customWidth="1"/>
    <col min="4613" max="4614" width="9.7109375" style="143" customWidth="1"/>
    <col min="4615" max="4615" width="10.7109375" style="143" customWidth="1"/>
    <col min="4616" max="4617" width="11.28515625" style="143" customWidth="1"/>
    <col min="4618" max="4618" width="17" style="143" customWidth="1"/>
    <col min="4619" max="4619" width="16.28515625" style="143" customWidth="1"/>
    <col min="4620" max="4864" width="10.28515625" style="143"/>
    <col min="4865" max="4865" width="6.42578125" style="143" customWidth="1"/>
    <col min="4866" max="4866" width="58.28515625" style="143" customWidth="1"/>
    <col min="4867" max="4867" width="10.28515625" style="143"/>
    <col min="4868" max="4868" width="11" style="143" customWidth="1"/>
    <col min="4869" max="4870" width="9.7109375" style="143" customWidth="1"/>
    <col min="4871" max="4871" width="10.7109375" style="143" customWidth="1"/>
    <col min="4872" max="4873" width="11.28515625" style="143" customWidth="1"/>
    <col min="4874" max="4874" width="17" style="143" customWidth="1"/>
    <col min="4875" max="4875" width="16.28515625" style="143" customWidth="1"/>
    <col min="4876" max="5120" width="10.28515625" style="143"/>
    <col min="5121" max="5121" width="6.42578125" style="143" customWidth="1"/>
    <col min="5122" max="5122" width="58.28515625" style="143" customWidth="1"/>
    <col min="5123" max="5123" width="10.28515625" style="143"/>
    <col min="5124" max="5124" width="11" style="143" customWidth="1"/>
    <col min="5125" max="5126" width="9.7109375" style="143" customWidth="1"/>
    <col min="5127" max="5127" width="10.7109375" style="143" customWidth="1"/>
    <col min="5128" max="5129" width="11.28515625" style="143" customWidth="1"/>
    <col min="5130" max="5130" width="17" style="143" customWidth="1"/>
    <col min="5131" max="5131" width="16.28515625" style="143" customWidth="1"/>
    <col min="5132" max="5376" width="10.28515625" style="143"/>
    <col min="5377" max="5377" width="6.42578125" style="143" customWidth="1"/>
    <col min="5378" max="5378" width="58.28515625" style="143" customWidth="1"/>
    <col min="5379" max="5379" width="10.28515625" style="143"/>
    <col min="5380" max="5380" width="11" style="143" customWidth="1"/>
    <col min="5381" max="5382" width="9.7109375" style="143" customWidth="1"/>
    <col min="5383" max="5383" width="10.7109375" style="143" customWidth="1"/>
    <col min="5384" max="5385" width="11.28515625" style="143" customWidth="1"/>
    <col min="5386" max="5386" width="17" style="143" customWidth="1"/>
    <col min="5387" max="5387" width="16.28515625" style="143" customWidth="1"/>
    <col min="5388" max="5632" width="10.28515625" style="143"/>
    <col min="5633" max="5633" width="6.42578125" style="143" customWidth="1"/>
    <col min="5634" max="5634" width="58.28515625" style="143" customWidth="1"/>
    <col min="5635" max="5635" width="10.28515625" style="143"/>
    <col min="5636" max="5636" width="11" style="143" customWidth="1"/>
    <col min="5637" max="5638" width="9.7109375" style="143" customWidth="1"/>
    <col min="5639" max="5639" width="10.7109375" style="143" customWidth="1"/>
    <col min="5640" max="5641" width="11.28515625" style="143" customWidth="1"/>
    <col min="5642" max="5642" width="17" style="143" customWidth="1"/>
    <col min="5643" max="5643" width="16.28515625" style="143" customWidth="1"/>
    <col min="5644" max="5888" width="10.28515625" style="143"/>
    <col min="5889" max="5889" width="6.42578125" style="143" customWidth="1"/>
    <col min="5890" max="5890" width="58.28515625" style="143" customWidth="1"/>
    <col min="5891" max="5891" width="10.28515625" style="143"/>
    <col min="5892" max="5892" width="11" style="143" customWidth="1"/>
    <col min="5893" max="5894" width="9.7109375" style="143" customWidth="1"/>
    <col min="5895" max="5895" width="10.7109375" style="143" customWidth="1"/>
    <col min="5896" max="5897" width="11.28515625" style="143" customWidth="1"/>
    <col min="5898" max="5898" width="17" style="143" customWidth="1"/>
    <col min="5899" max="5899" width="16.28515625" style="143" customWidth="1"/>
    <col min="5900" max="6144" width="10.28515625" style="143"/>
    <col min="6145" max="6145" width="6.42578125" style="143" customWidth="1"/>
    <col min="6146" max="6146" width="58.28515625" style="143" customWidth="1"/>
    <col min="6147" max="6147" width="10.28515625" style="143"/>
    <col min="6148" max="6148" width="11" style="143" customWidth="1"/>
    <col min="6149" max="6150" width="9.7109375" style="143" customWidth="1"/>
    <col min="6151" max="6151" width="10.7109375" style="143" customWidth="1"/>
    <col min="6152" max="6153" width="11.28515625" style="143" customWidth="1"/>
    <col min="6154" max="6154" width="17" style="143" customWidth="1"/>
    <col min="6155" max="6155" width="16.28515625" style="143" customWidth="1"/>
    <col min="6156" max="6400" width="10.28515625" style="143"/>
    <col min="6401" max="6401" width="6.42578125" style="143" customWidth="1"/>
    <col min="6402" max="6402" width="58.28515625" style="143" customWidth="1"/>
    <col min="6403" max="6403" width="10.28515625" style="143"/>
    <col min="6404" max="6404" width="11" style="143" customWidth="1"/>
    <col min="6405" max="6406" width="9.7109375" style="143" customWidth="1"/>
    <col min="6407" max="6407" width="10.7109375" style="143" customWidth="1"/>
    <col min="6408" max="6409" width="11.28515625" style="143" customWidth="1"/>
    <col min="6410" max="6410" width="17" style="143" customWidth="1"/>
    <col min="6411" max="6411" width="16.28515625" style="143" customWidth="1"/>
    <col min="6412" max="6656" width="10.28515625" style="143"/>
    <col min="6657" max="6657" width="6.42578125" style="143" customWidth="1"/>
    <col min="6658" max="6658" width="58.28515625" style="143" customWidth="1"/>
    <col min="6659" max="6659" width="10.28515625" style="143"/>
    <col min="6660" max="6660" width="11" style="143" customWidth="1"/>
    <col min="6661" max="6662" width="9.7109375" style="143" customWidth="1"/>
    <col min="6663" max="6663" width="10.7109375" style="143" customWidth="1"/>
    <col min="6664" max="6665" width="11.28515625" style="143" customWidth="1"/>
    <col min="6666" max="6666" width="17" style="143" customWidth="1"/>
    <col min="6667" max="6667" width="16.28515625" style="143" customWidth="1"/>
    <col min="6668" max="6912" width="10.28515625" style="143"/>
    <col min="6913" max="6913" width="6.42578125" style="143" customWidth="1"/>
    <col min="6914" max="6914" width="58.28515625" style="143" customWidth="1"/>
    <col min="6915" max="6915" width="10.28515625" style="143"/>
    <col min="6916" max="6916" width="11" style="143" customWidth="1"/>
    <col min="6917" max="6918" width="9.7109375" style="143" customWidth="1"/>
    <col min="6919" max="6919" width="10.7109375" style="143" customWidth="1"/>
    <col min="6920" max="6921" width="11.28515625" style="143" customWidth="1"/>
    <col min="6922" max="6922" width="17" style="143" customWidth="1"/>
    <col min="6923" max="6923" width="16.28515625" style="143" customWidth="1"/>
    <col min="6924" max="7168" width="10.28515625" style="143"/>
    <col min="7169" max="7169" width="6.42578125" style="143" customWidth="1"/>
    <col min="7170" max="7170" width="58.28515625" style="143" customWidth="1"/>
    <col min="7171" max="7171" width="10.28515625" style="143"/>
    <col min="7172" max="7172" width="11" style="143" customWidth="1"/>
    <col min="7173" max="7174" width="9.7109375" style="143" customWidth="1"/>
    <col min="7175" max="7175" width="10.7109375" style="143" customWidth="1"/>
    <col min="7176" max="7177" width="11.28515625" style="143" customWidth="1"/>
    <col min="7178" max="7178" width="17" style="143" customWidth="1"/>
    <col min="7179" max="7179" width="16.28515625" style="143" customWidth="1"/>
    <col min="7180" max="7424" width="10.28515625" style="143"/>
    <col min="7425" max="7425" width="6.42578125" style="143" customWidth="1"/>
    <col min="7426" max="7426" width="58.28515625" style="143" customWidth="1"/>
    <col min="7427" max="7427" width="10.28515625" style="143"/>
    <col min="7428" max="7428" width="11" style="143" customWidth="1"/>
    <col min="7429" max="7430" width="9.7109375" style="143" customWidth="1"/>
    <col min="7431" max="7431" width="10.7109375" style="143" customWidth="1"/>
    <col min="7432" max="7433" width="11.28515625" style="143" customWidth="1"/>
    <col min="7434" max="7434" width="17" style="143" customWidth="1"/>
    <col min="7435" max="7435" width="16.28515625" style="143" customWidth="1"/>
    <col min="7436" max="7680" width="10.28515625" style="143"/>
    <col min="7681" max="7681" width="6.42578125" style="143" customWidth="1"/>
    <col min="7682" max="7682" width="58.28515625" style="143" customWidth="1"/>
    <col min="7683" max="7683" width="10.28515625" style="143"/>
    <col min="7684" max="7684" width="11" style="143" customWidth="1"/>
    <col min="7685" max="7686" width="9.7109375" style="143" customWidth="1"/>
    <col min="7687" max="7687" width="10.7109375" style="143" customWidth="1"/>
    <col min="7688" max="7689" width="11.28515625" style="143" customWidth="1"/>
    <col min="7690" max="7690" width="17" style="143" customWidth="1"/>
    <col min="7691" max="7691" width="16.28515625" style="143" customWidth="1"/>
    <col min="7692" max="7936" width="10.28515625" style="143"/>
    <col min="7937" max="7937" width="6.42578125" style="143" customWidth="1"/>
    <col min="7938" max="7938" width="58.28515625" style="143" customWidth="1"/>
    <col min="7939" max="7939" width="10.28515625" style="143"/>
    <col min="7940" max="7940" width="11" style="143" customWidth="1"/>
    <col min="7941" max="7942" width="9.7109375" style="143" customWidth="1"/>
    <col min="7943" max="7943" width="10.7109375" style="143" customWidth="1"/>
    <col min="7944" max="7945" width="11.28515625" style="143" customWidth="1"/>
    <col min="7946" max="7946" width="17" style="143" customWidth="1"/>
    <col min="7947" max="7947" width="16.28515625" style="143" customWidth="1"/>
    <col min="7948" max="8192" width="10.28515625" style="143"/>
    <col min="8193" max="8193" width="6.42578125" style="143" customWidth="1"/>
    <col min="8194" max="8194" width="58.28515625" style="143" customWidth="1"/>
    <col min="8195" max="8195" width="10.28515625" style="143"/>
    <col min="8196" max="8196" width="11" style="143" customWidth="1"/>
    <col min="8197" max="8198" width="9.7109375" style="143" customWidth="1"/>
    <col min="8199" max="8199" width="10.7109375" style="143" customWidth="1"/>
    <col min="8200" max="8201" width="11.28515625" style="143" customWidth="1"/>
    <col min="8202" max="8202" width="17" style="143" customWidth="1"/>
    <col min="8203" max="8203" width="16.28515625" style="143" customWidth="1"/>
    <col min="8204" max="8448" width="10.28515625" style="143"/>
    <col min="8449" max="8449" width="6.42578125" style="143" customWidth="1"/>
    <col min="8450" max="8450" width="58.28515625" style="143" customWidth="1"/>
    <col min="8451" max="8451" width="10.28515625" style="143"/>
    <col min="8452" max="8452" width="11" style="143" customWidth="1"/>
    <col min="8453" max="8454" width="9.7109375" style="143" customWidth="1"/>
    <col min="8455" max="8455" width="10.7109375" style="143" customWidth="1"/>
    <col min="8456" max="8457" width="11.28515625" style="143" customWidth="1"/>
    <col min="8458" max="8458" width="17" style="143" customWidth="1"/>
    <col min="8459" max="8459" width="16.28515625" style="143" customWidth="1"/>
    <col min="8460" max="8704" width="10.28515625" style="143"/>
    <col min="8705" max="8705" width="6.42578125" style="143" customWidth="1"/>
    <col min="8706" max="8706" width="58.28515625" style="143" customWidth="1"/>
    <col min="8707" max="8707" width="10.28515625" style="143"/>
    <col min="8708" max="8708" width="11" style="143" customWidth="1"/>
    <col min="8709" max="8710" width="9.7109375" style="143" customWidth="1"/>
    <col min="8711" max="8711" width="10.7109375" style="143" customWidth="1"/>
    <col min="8712" max="8713" width="11.28515625" style="143" customWidth="1"/>
    <col min="8714" max="8714" width="17" style="143" customWidth="1"/>
    <col min="8715" max="8715" width="16.28515625" style="143" customWidth="1"/>
    <col min="8716" max="8960" width="10.28515625" style="143"/>
    <col min="8961" max="8961" width="6.42578125" style="143" customWidth="1"/>
    <col min="8962" max="8962" width="58.28515625" style="143" customWidth="1"/>
    <col min="8963" max="8963" width="10.28515625" style="143"/>
    <col min="8964" max="8964" width="11" style="143" customWidth="1"/>
    <col min="8965" max="8966" width="9.7109375" style="143" customWidth="1"/>
    <col min="8967" max="8967" width="10.7109375" style="143" customWidth="1"/>
    <col min="8968" max="8969" width="11.28515625" style="143" customWidth="1"/>
    <col min="8970" max="8970" width="17" style="143" customWidth="1"/>
    <col min="8971" max="8971" width="16.28515625" style="143" customWidth="1"/>
    <col min="8972" max="9216" width="10.28515625" style="143"/>
    <col min="9217" max="9217" width="6.42578125" style="143" customWidth="1"/>
    <col min="9218" max="9218" width="58.28515625" style="143" customWidth="1"/>
    <col min="9219" max="9219" width="10.28515625" style="143"/>
    <col min="9220" max="9220" width="11" style="143" customWidth="1"/>
    <col min="9221" max="9222" width="9.7109375" style="143" customWidth="1"/>
    <col min="9223" max="9223" width="10.7109375" style="143" customWidth="1"/>
    <col min="9224" max="9225" width="11.28515625" style="143" customWidth="1"/>
    <col min="9226" max="9226" width="17" style="143" customWidth="1"/>
    <col min="9227" max="9227" width="16.28515625" style="143" customWidth="1"/>
    <col min="9228" max="9472" width="10.28515625" style="143"/>
    <col min="9473" max="9473" width="6.42578125" style="143" customWidth="1"/>
    <col min="9474" max="9474" width="58.28515625" style="143" customWidth="1"/>
    <col min="9475" max="9475" width="10.28515625" style="143"/>
    <col min="9476" max="9476" width="11" style="143" customWidth="1"/>
    <col min="9477" max="9478" width="9.7109375" style="143" customWidth="1"/>
    <col min="9479" max="9479" width="10.7109375" style="143" customWidth="1"/>
    <col min="9480" max="9481" width="11.28515625" style="143" customWidth="1"/>
    <col min="9482" max="9482" width="17" style="143" customWidth="1"/>
    <col min="9483" max="9483" width="16.28515625" style="143" customWidth="1"/>
    <col min="9484" max="9728" width="10.28515625" style="143"/>
    <col min="9729" max="9729" width="6.42578125" style="143" customWidth="1"/>
    <col min="9730" max="9730" width="58.28515625" style="143" customWidth="1"/>
    <col min="9731" max="9731" width="10.28515625" style="143"/>
    <col min="9732" max="9732" width="11" style="143" customWidth="1"/>
    <col min="9733" max="9734" width="9.7109375" style="143" customWidth="1"/>
    <col min="9735" max="9735" width="10.7109375" style="143" customWidth="1"/>
    <col min="9736" max="9737" width="11.28515625" style="143" customWidth="1"/>
    <col min="9738" max="9738" width="17" style="143" customWidth="1"/>
    <col min="9739" max="9739" width="16.28515625" style="143" customWidth="1"/>
    <col min="9740" max="9984" width="10.28515625" style="143"/>
    <col min="9985" max="9985" width="6.42578125" style="143" customWidth="1"/>
    <col min="9986" max="9986" width="58.28515625" style="143" customWidth="1"/>
    <col min="9987" max="9987" width="10.28515625" style="143"/>
    <col min="9988" max="9988" width="11" style="143" customWidth="1"/>
    <col min="9989" max="9990" width="9.7109375" style="143" customWidth="1"/>
    <col min="9991" max="9991" width="10.7109375" style="143" customWidth="1"/>
    <col min="9992" max="9993" width="11.28515625" style="143" customWidth="1"/>
    <col min="9994" max="9994" width="17" style="143" customWidth="1"/>
    <col min="9995" max="9995" width="16.28515625" style="143" customWidth="1"/>
    <col min="9996" max="10240" width="10.28515625" style="143"/>
    <col min="10241" max="10241" width="6.42578125" style="143" customWidth="1"/>
    <col min="10242" max="10242" width="58.28515625" style="143" customWidth="1"/>
    <col min="10243" max="10243" width="10.28515625" style="143"/>
    <col min="10244" max="10244" width="11" style="143" customWidth="1"/>
    <col min="10245" max="10246" width="9.7109375" style="143" customWidth="1"/>
    <col min="10247" max="10247" width="10.7109375" style="143" customWidth="1"/>
    <col min="10248" max="10249" width="11.28515625" style="143" customWidth="1"/>
    <col min="10250" max="10250" width="17" style="143" customWidth="1"/>
    <col min="10251" max="10251" width="16.28515625" style="143" customWidth="1"/>
    <col min="10252" max="10496" width="10.28515625" style="143"/>
    <col min="10497" max="10497" width="6.42578125" style="143" customWidth="1"/>
    <col min="10498" max="10498" width="58.28515625" style="143" customWidth="1"/>
    <col min="10499" max="10499" width="10.28515625" style="143"/>
    <col min="10500" max="10500" width="11" style="143" customWidth="1"/>
    <col min="10501" max="10502" width="9.7109375" style="143" customWidth="1"/>
    <col min="10503" max="10503" width="10.7109375" style="143" customWidth="1"/>
    <col min="10504" max="10505" width="11.28515625" style="143" customWidth="1"/>
    <col min="10506" max="10506" width="17" style="143" customWidth="1"/>
    <col min="10507" max="10507" width="16.28515625" style="143" customWidth="1"/>
    <col min="10508" max="10752" width="10.28515625" style="143"/>
    <col min="10753" max="10753" width="6.42578125" style="143" customWidth="1"/>
    <col min="10754" max="10754" width="58.28515625" style="143" customWidth="1"/>
    <col min="10755" max="10755" width="10.28515625" style="143"/>
    <col min="10756" max="10756" width="11" style="143" customWidth="1"/>
    <col min="10757" max="10758" width="9.7109375" style="143" customWidth="1"/>
    <col min="10759" max="10759" width="10.7109375" style="143" customWidth="1"/>
    <col min="10760" max="10761" width="11.28515625" style="143" customWidth="1"/>
    <col min="10762" max="10762" width="17" style="143" customWidth="1"/>
    <col min="10763" max="10763" width="16.28515625" style="143" customWidth="1"/>
    <col min="10764" max="11008" width="10.28515625" style="143"/>
    <col min="11009" max="11009" width="6.42578125" style="143" customWidth="1"/>
    <col min="11010" max="11010" width="58.28515625" style="143" customWidth="1"/>
    <col min="11011" max="11011" width="10.28515625" style="143"/>
    <col min="11012" max="11012" width="11" style="143" customWidth="1"/>
    <col min="11013" max="11014" width="9.7109375" style="143" customWidth="1"/>
    <col min="11015" max="11015" width="10.7109375" style="143" customWidth="1"/>
    <col min="11016" max="11017" width="11.28515625" style="143" customWidth="1"/>
    <col min="11018" max="11018" width="17" style="143" customWidth="1"/>
    <col min="11019" max="11019" width="16.28515625" style="143" customWidth="1"/>
    <col min="11020" max="11264" width="10.28515625" style="143"/>
    <col min="11265" max="11265" width="6.42578125" style="143" customWidth="1"/>
    <col min="11266" max="11266" width="58.28515625" style="143" customWidth="1"/>
    <col min="11267" max="11267" width="10.28515625" style="143"/>
    <col min="11268" max="11268" width="11" style="143" customWidth="1"/>
    <col min="11269" max="11270" width="9.7109375" style="143" customWidth="1"/>
    <col min="11271" max="11271" width="10.7109375" style="143" customWidth="1"/>
    <col min="11272" max="11273" width="11.28515625" style="143" customWidth="1"/>
    <col min="11274" max="11274" width="17" style="143" customWidth="1"/>
    <col min="11275" max="11275" width="16.28515625" style="143" customWidth="1"/>
    <col min="11276" max="11520" width="10.28515625" style="143"/>
    <col min="11521" max="11521" width="6.42578125" style="143" customWidth="1"/>
    <col min="11522" max="11522" width="58.28515625" style="143" customWidth="1"/>
    <col min="11523" max="11523" width="10.28515625" style="143"/>
    <col min="11524" max="11524" width="11" style="143" customWidth="1"/>
    <col min="11525" max="11526" width="9.7109375" style="143" customWidth="1"/>
    <col min="11527" max="11527" width="10.7109375" style="143" customWidth="1"/>
    <col min="11528" max="11529" width="11.28515625" style="143" customWidth="1"/>
    <col min="11530" max="11530" width="17" style="143" customWidth="1"/>
    <col min="11531" max="11531" width="16.28515625" style="143" customWidth="1"/>
    <col min="11532" max="11776" width="10.28515625" style="143"/>
    <col min="11777" max="11777" width="6.42578125" style="143" customWidth="1"/>
    <col min="11778" max="11778" width="58.28515625" style="143" customWidth="1"/>
    <col min="11779" max="11779" width="10.28515625" style="143"/>
    <col min="11780" max="11780" width="11" style="143" customWidth="1"/>
    <col min="11781" max="11782" width="9.7109375" style="143" customWidth="1"/>
    <col min="11783" max="11783" width="10.7109375" style="143" customWidth="1"/>
    <col min="11784" max="11785" width="11.28515625" style="143" customWidth="1"/>
    <col min="11786" max="11786" width="17" style="143" customWidth="1"/>
    <col min="11787" max="11787" width="16.28515625" style="143" customWidth="1"/>
    <col min="11788" max="12032" width="10.28515625" style="143"/>
    <col min="12033" max="12033" width="6.42578125" style="143" customWidth="1"/>
    <col min="12034" max="12034" width="58.28515625" style="143" customWidth="1"/>
    <col min="12035" max="12035" width="10.28515625" style="143"/>
    <col min="12036" max="12036" width="11" style="143" customWidth="1"/>
    <col min="12037" max="12038" width="9.7109375" style="143" customWidth="1"/>
    <col min="12039" max="12039" width="10.7109375" style="143" customWidth="1"/>
    <col min="12040" max="12041" width="11.28515625" style="143" customWidth="1"/>
    <col min="12042" max="12042" width="17" style="143" customWidth="1"/>
    <col min="12043" max="12043" width="16.28515625" style="143" customWidth="1"/>
    <col min="12044" max="12288" width="10.28515625" style="143"/>
    <col min="12289" max="12289" width="6.42578125" style="143" customWidth="1"/>
    <col min="12290" max="12290" width="58.28515625" style="143" customWidth="1"/>
    <col min="12291" max="12291" width="10.28515625" style="143"/>
    <col min="12292" max="12292" width="11" style="143" customWidth="1"/>
    <col min="12293" max="12294" width="9.7109375" style="143" customWidth="1"/>
    <col min="12295" max="12295" width="10.7109375" style="143" customWidth="1"/>
    <col min="12296" max="12297" width="11.28515625" style="143" customWidth="1"/>
    <col min="12298" max="12298" width="17" style="143" customWidth="1"/>
    <col min="12299" max="12299" width="16.28515625" style="143" customWidth="1"/>
    <col min="12300" max="12544" width="10.28515625" style="143"/>
    <col min="12545" max="12545" width="6.42578125" style="143" customWidth="1"/>
    <col min="12546" max="12546" width="58.28515625" style="143" customWidth="1"/>
    <col min="12547" max="12547" width="10.28515625" style="143"/>
    <col min="12548" max="12548" width="11" style="143" customWidth="1"/>
    <col min="12549" max="12550" width="9.7109375" style="143" customWidth="1"/>
    <col min="12551" max="12551" width="10.7109375" style="143" customWidth="1"/>
    <col min="12552" max="12553" width="11.28515625" style="143" customWidth="1"/>
    <col min="12554" max="12554" width="17" style="143" customWidth="1"/>
    <col min="12555" max="12555" width="16.28515625" style="143" customWidth="1"/>
    <col min="12556" max="12800" width="10.28515625" style="143"/>
    <col min="12801" max="12801" width="6.42578125" style="143" customWidth="1"/>
    <col min="12802" max="12802" width="58.28515625" style="143" customWidth="1"/>
    <col min="12803" max="12803" width="10.28515625" style="143"/>
    <col min="12804" max="12804" width="11" style="143" customWidth="1"/>
    <col min="12805" max="12806" width="9.7109375" style="143" customWidth="1"/>
    <col min="12807" max="12807" width="10.7109375" style="143" customWidth="1"/>
    <col min="12808" max="12809" width="11.28515625" style="143" customWidth="1"/>
    <col min="12810" max="12810" width="17" style="143" customWidth="1"/>
    <col min="12811" max="12811" width="16.28515625" style="143" customWidth="1"/>
    <col min="12812" max="13056" width="10.28515625" style="143"/>
    <col min="13057" max="13057" width="6.42578125" style="143" customWidth="1"/>
    <col min="13058" max="13058" width="58.28515625" style="143" customWidth="1"/>
    <col min="13059" max="13059" width="10.28515625" style="143"/>
    <col min="13060" max="13060" width="11" style="143" customWidth="1"/>
    <col min="13061" max="13062" width="9.7109375" style="143" customWidth="1"/>
    <col min="13063" max="13063" width="10.7109375" style="143" customWidth="1"/>
    <col min="13064" max="13065" width="11.28515625" style="143" customWidth="1"/>
    <col min="13066" max="13066" width="17" style="143" customWidth="1"/>
    <col min="13067" max="13067" width="16.28515625" style="143" customWidth="1"/>
    <col min="13068" max="13312" width="10.28515625" style="143"/>
    <col min="13313" max="13313" width="6.42578125" style="143" customWidth="1"/>
    <col min="13314" max="13314" width="58.28515625" style="143" customWidth="1"/>
    <col min="13315" max="13315" width="10.28515625" style="143"/>
    <col min="13316" max="13316" width="11" style="143" customWidth="1"/>
    <col min="13317" max="13318" width="9.7109375" style="143" customWidth="1"/>
    <col min="13319" max="13319" width="10.7109375" style="143" customWidth="1"/>
    <col min="13320" max="13321" width="11.28515625" style="143" customWidth="1"/>
    <col min="13322" max="13322" width="17" style="143" customWidth="1"/>
    <col min="13323" max="13323" width="16.28515625" style="143" customWidth="1"/>
    <col min="13324" max="13568" width="10.28515625" style="143"/>
    <col min="13569" max="13569" width="6.42578125" style="143" customWidth="1"/>
    <col min="13570" max="13570" width="58.28515625" style="143" customWidth="1"/>
    <col min="13571" max="13571" width="10.28515625" style="143"/>
    <col min="13572" max="13572" width="11" style="143" customWidth="1"/>
    <col min="13573" max="13574" width="9.7109375" style="143" customWidth="1"/>
    <col min="13575" max="13575" width="10.7109375" style="143" customWidth="1"/>
    <col min="13576" max="13577" width="11.28515625" style="143" customWidth="1"/>
    <col min="13578" max="13578" width="17" style="143" customWidth="1"/>
    <col min="13579" max="13579" width="16.28515625" style="143" customWidth="1"/>
    <col min="13580" max="13824" width="10.28515625" style="143"/>
    <col min="13825" max="13825" width="6.42578125" style="143" customWidth="1"/>
    <col min="13826" max="13826" width="58.28515625" style="143" customWidth="1"/>
    <col min="13827" max="13827" width="10.28515625" style="143"/>
    <col min="13828" max="13828" width="11" style="143" customWidth="1"/>
    <col min="13829" max="13830" width="9.7109375" style="143" customWidth="1"/>
    <col min="13831" max="13831" width="10.7109375" style="143" customWidth="1"/>
    <col min="13832" max="13833" width="11.28515625" style="143" customWidth="1"/>
    <col min="13834" max="13834" width="17" style="143" customWidth="1"/>
    <col min="13835" max="13835" width="16.28515625" style="143" customWidth="1"/>
    <col min="13836" max="14080" width="10.28515625" style="143"/>
    <col min="14081" max="14081" width="6.42578125" style="143" customWidth="1"/>
    <col min="14082" max="14082" width="58.28515625" style="143" customWidth="1"/>
    <col min="14083" max="14083" width="10.28515625" style="143"/>
    <col min="14084" max="14084" width="11" style="143" customWidth="1"/>
    <col min="14085" max="14086" width="9.7109375" style="143" customWidth="1"/>
    <col min="14087" max="14087" width="10.7109375" style="143" customWidth="1"/>
    <col min="14088" max="14089" width="11.28515625" style="143" customWidth="1"/>
    <col min="14090" max="14090" width="17" style="143" customWidth="1"/>
    <col min="14091" max="14091" width="16.28515625" style="143" customWidth="1"/>
    <col min="14092" max="14336" width="10.28515625" style="143"/>
    <col min="14337" max="14337" width="6.42578125" style="143" customWidth="1"/>
    <col min="14338" max="14338" width="58.28515625" style="143" customWidth="1"/>
    <col min="14339" max="14339" width="10.28515625" style="143"/>
    <col min="14340" max="14340" width="11" style="143" customWidth="1"/>
    <col min="14341" max="14342" width="9.7109375" style="143" customWidth="1"/>
    <col min="14343" max="14343" width="10.7109375" style="143" customWidth="1"/>
    <col min="14344" max="14345" width="11.28515625" style="143" customWidth="1"/>
    <col min="14346" max="14346" width="17" style="143" customWidth="1"/>
    <col min="14347" max="14347" width="16.28515625" style="143" customWidth="1"/>
    <col min="14348" max="14592" width="10.28515625" style="143"/>
    <col min="14593" max="14593" width="6.42578125" style="143" customWidth="1"/>
    <col min="14594" max="14594" width="58.28515625" style="143" customWidth="1"/>
    <col min="14595" max="14595" width="10.28515625" style="143"/>
    <col min="14596" max="14596" width="11" style="143" customWidth="1"/>
    <col min="14597" max="14598" width="9.7109375" style="143" customWidth="1"/>
    <col min="14599" max="14599" width="10.7109375" style="143" customWidth="1"/>
    <col min="14600" max="14601" width="11.28515625" style="143" customWidth="1"/>
    <col min="14602" max="14602" width="17" style="143" customWidth="1"/>
    <col min="14603" max="14603" width="16.28515625" style="143" customWidth="1"/>
    <col min="14604" max="14848" width="10.28515625" style="143"/>
    <col min="14849" max="14849" width="6.42578125" style="143" customWidth="1"/>
    <col min="14850" max="14850" width="58.28515625" style="143" customWidth="1"/>
    <col min="14851" max="14851" width="10.28515625" style="143"/>
    <col min="14852" max="14852" width="11" style="143" customWidth="1"/>
    <col min="14853" max="14854" width="9.7109375" style="143" customWidth="1"/>
    <col min="14855" max="14855" width="10.7109375" style="143" customWidth="1"/>
    <col min="14856" max="14857" width="11.28515625" style="143" customWidth="1"/>
    <col min="14858" max="14858" width="17" style="143" customWidth="1"/>
    <col min="14859" max="14859" width="16.28515625" style="143" customWidth="1"/>
    <col min="14860" max="15104" width="10.28515625" style="143"/>
    <col min="15105" max="15105" width="6.42578125" style="143" customWidth="1"/>
    <col min="15106" max="15106" width="58.28515625" style="143" customWidth="1"/>
    <col min="15107" max="15107" width="10.28515625" style="143"/>
    <col min="15108" max="15108" width="11" style="143" customWidth="1"/>
    <col min="15109" max="15110" width="9.7109375" style="143" customWidth="1"/>
    <col min="15111" max="15111" width="10.7109375" style="143" customWidth="1"/>
    <col min="15112" max="15113" width="11.28515625" style="143" customWidth="1"/>
    <col min="15114" max="15114" width="17" style="143" customWidth="1"/>
    <col min="15115" max="15115" width="16.28515625" style="143" customWidth="1"/>
    <col min="15116" max="15360" width="10.28515625" style="143"/>
    <col min="15361" max="15361" width="6.42578125" style="143" customWidth="1"/>
    <col min="15362" max="15362" width="58.28515625" style="143" customWidth="1"/>
    <col min="15363" max="15363" width="10.28515625" style="143"/>
    <col min="15364" max="15364" width="11" style="143" customWidth="1"/>
    <col min="15365" max="15366" width="9.7109375" style="143" customWidth="1"/>
    <col min="15367" max="15367" width="10.7109375" style="143" customWidth="1"/>
    <col min="15368" max="15369" width="11.28515625" style="143" customWidth="1"/>
    <col min="15370" max="15370" width="17" style="143" customWidth="1"/>
    <col min="15371" max="15371" width="16.28515625" style="143" customWidth="1"/>
    <col min="15372" max="15616" width="10.28515625" style="143"/>
    <col min="15617" max="15617" width="6.42578125" style="143" customWidth="1"/>
    <col min="15618" max="15618" width="58.28515625" style="143" customWidth="1"/>
    <col min="15619" max="15619" width="10.28515625" style="143"/>
    <col min="15620" max="15620" width="11" style="143" customWidth="1"/>
    <col min="15621" max="15622" width="9.7109375" style="143" customWidth="1"/>
    <col min="15623" max="15623" width="10.7109375" style="143" customWidth="1"/>
    <col min="15624" max="15625" width="11.28515625" style="143" customWidth="1"/>
    <col min="15626" max="15626" width="17" style="143" customWidth="1"/>
    <col min="15627" max="15627" width="16.28515625" style="143" customWidth="1"/>
    <col min="15628" max="15872" width="10.28515625" style="143"/>
    <col min="15873" max="15873" width="6.42578125" style="143" customWidth="1"/>
    <col min="15874" max="15874" width="58.28515625" style="143" customWidth="1"/>
    <col min="15875" max="15875" width="10.28515625" style="143"/>
    <col min="15876" max="15876" width="11" style="143" customWidth="1"/>
    <col min="15877" max="15878" width="9.7109375" style="143" customWidth="1"/>
    <col min="15879" max="15879" width="10.7109375" style="143" customWidth="1"/>
    <col min="15880" max="15881" width="11.28515625" style="143" customWidth="1"/>
    <col min="15882" max="15882" width="17" style="143" customWidth="1"/>
    <col min="15883" max="15883" width="16.28515625" style="143" customWidth="1"/>
    <col min="15884" max="16128" width="10.28515625" style="143"/>
    <col min="16129" max="16129" width="6.42578125" style="143" customWidth="1"/>
    <col min="16130" max="16130" width="58.28515625" style="143" customWidth="1"/>
    <col min="16131" max="16131" width="10.28515625" style="143"/>
    <col min="16132" max="16132" width="11" style="143" customWidth="1"/>
    <col min="16133" max="16134" width="9.7109375" style="143" customWidth="1"/>
    <col min="16135" max="16135" width="10.7109375" style="143" customWidth="1"/>
    <col min="16136" max="16137" width="11.28515625" style="143" customWidth="1"/>
    <col min="16138" max="16138" width="17" style="143" customWidth="1"/>
    <col min="16139" max="16139" width="16.28515625" style="143" customWidth="1"/>
    <col min="16140" max="16384" width="10.28515625" style="143"/>
  </cols>
  <sheetData>
    <row r="1" spans="1:9" ht="14.25" x14ac:dyDescent="0.2">
      <c r="A1" s="142"/>
      <c r="C1" s="2"/>
      <c r="D1" s="2"/>
      <c r="E1" s="2"/>
      <c r="F1" s="2"/>
      <c r="G1" s="2" t="s">
        <v>99</v>
      </c>
      <c r="H1" s="2"/>
    </row>
    <row r="2" spans="1:9" x14ac:dyDescent="0.2">
      <c r="C2" s="2"/>
      <c r="D2" s="2"/>
      <c r="E2" s="2"/>
      <c r="F2" s="2"/>
      <c r="G2" s="4" t="s">
        <v>173</v>
      </c>
      <c r="H2" s="2"/>
    </row>
    <row r="3" spans="1:9" x14ac:dyDescent="0.2">
      <c r="C3" s="2"/>
      <c r="D3" s="2"/>
      <c r="E3" s="2"/>
      <c r="F3" s="2"/>
      <c r="G3" s="4" t="s">
        <v>60</v>
      </c>
      <c r="H3" s="2"/>
    </row>
    <row r="4" spans="1:9" x14ac:dyDescent="0.2">
      <c r="B4" s="2"/>
      <c r="C4" s="4"/>
      <c r="D4" s="2"/>
      <c r="E4" s="4"/>
      <c r="F4" s="2"/>
      <c r="G4" s="4" t="s">
        <v>174</v>
      </c>
      <c r="H4" s="2"/>
    </row>
    <row r="5" spans="1:9" x14ac:dyDescent="0.2">
      <c r="B5" s="2"/>
      <c r="C5" s="4"/>
      <c r="D5" s="2"/>
      <c r="E5" s="4"/>
      <c r="F5" s="2"/>
      <c r="G5" s="4"/>
      <c r="H5" s="2"/>
    </row>
    <row r="6" spans="1:9" x14ac:dyDescent="0.2">
      <c r="B6" s="2"/>
      <c r="C6" s="4"/>
      <c r="D6" s="2"/>
      <c r="E6" s="4"/>
      <c r="F6" s="2"/>
      <c r="G6" s="2"/>
      <c r="H6" s="2"/>
    </row>
    <row r="7" spans="1:9" ht="12.75" x14ac:dyDescent="0.2">
      <c r="A7" s="144" t="s">
        <v>100</v>
      </c>
      <c r="B7" s="144"/>
      <c r="C7" s="144"/>
      <c r="D7" s="144"/>
      <c r="E7" s="144"/>
      <c r="F7" s="144"/>
      <c r="G7" s="144"/>
      <c r="H7" s="144"/>
      <c r="I7" s="144"/>
    </row>
    <row r="8" spans="1:9" ht="12.75" x14ac:dyDescent="0.2">
      <c r="A8" s="145"/>
      <c r="B8" s="145"/>
      <c r="C8" s="145"/>
      <c r="D8" s="145"/>
      <c r="E8" s="145"/>
      <c r="F8" s="145"/>
      <c r="G8" s="145"/>
      <c r="H8" s="145"/>
      <c r="I8" s="145"/>
    </row>
    <row r="9" spans="1:9" ht="12.75" x14ac:dyDescent="0.2">
      <c r="A9" s="145"/>
      <c r="B9" s="145"/>
      <c r="C9" s="145"/>
      <c r="D9" s="145"/>
      <c r="E9" s="145"/>
      <c r="F9" s="145"/>
      <c r="G9" s="145"/>
      <c r="H9" s="145"/>
      <c r="I9" s="145"/>
    </row>
    <row r="10" spans="1:9" x14ac:dyDescent="0.2">
      <c r="I10" s="143" t="s">
        <v>1</v>
      </c>
    </row>
    <row r="11" spans="1:9" ht="22.5" x14ac:dyDescent="0.2">
      <c r="A11" s="146"/>
      <c r="B11" s="146"/>
      <c r="C11" s="147" t="s">
        <v>101</v>
      </c>
      <c r="D11" s="148" t="s">
        <v>102</v>
      </c>
      <c r="E11" s="149" t="s">
        <v>103</v>
      </c>
      <c r="F11" s="150"/>
      <c r="G11" s="149"/>
      <c r="H11" s="151" t="s">
        <v>17</v>
      </c>
      <c r="I11" s="152"/>
    </row>
    <row r="12" spans="1:9" ht="11.25" customHeight="1" x14ac:dyDescent="0.2">
      <c r="A12" s="153"/>
      <c r="B12" s="153"/>
      <c r="C12" s="154"/>
      <c r="D12" s="155" t="s">
        <v>104</v>
      </c>
      <c r="E12" s="156"/>
      <c r="F12" s="156"/>
      <c r="G12" s="149"/>
      <c r="H12" s="157" t="s">
        <v>105</v>
      </c>
      <c r="I12" s="150"/>
    </row>
    <row r="13" spans="1:9" ht="11.25" customHeight="1" x14ac:dyDescent="0.2">
      <c r="A13" s="153"/>
      <c r="B13" s="153"/>
      <c r="C13" s="154" t="s">
        <v>106</v>
      </c>
      <c r="D13" s="155" t="s">
        <v>107</v>
      </c>
      <c r="E13" s="154" t="s">
        <v>108</v>
      </c>
      <c r="F13" s="154" t="s">
        <v>108</v>
      </c>
      <c r="G13" s="158"/>
      <c r="H13" s="158"/>
      <c r="I13" s="158"/>
    </row>
    <row r="14" spans="1:9" ht="11.25" customHeight="1" x14ac:dyDescent="0.2">
      <c r="A14" s="153" t="s">
        <v>109</v>
      </c>
      <c r="B14" s="153" t="s">
        <v>110</v>
      </c>
      <c r="C14" s="154" t="s">
        <v>111</v>
      </c>
      <c r="D14" s="155" t="s">
        <v>112</v>
      </c>
      <c r="E14" s="154" t="s">
        <v>113</v>
      </c>
      <c r="F14" s="154" t="s">
        <v>114</v>
      </c>
      <c r="G14" s="154" t="s">
        <v>115</v>
      </c>
      <c r="H14" s="159" t="s">
        <v>116</v>
      </c>
      <c r="I14" s="159" t="s">
        <v>116</v>
      </c>
    </row>
    <row r="15" spans="1:9" ht="11.25" customHeight="1" x14ac:dyDescent="0.2">
      <c r="A15" s="153"/>
      <c r="B15" s="153"/>
      <c r="C15" s="154" t="s">
        <v>117</v>
      </c>
      <c r="D15" s="155" t="s">
        <v>118</v>
      </c>
      <c r="E15" s="154" t="s">
        <v>119</v>
      </c>
      <c r="F15" s="154" t="s">
        <v>120</v>
      </c>
      <c r="G15" s="154" t="s">
        <v>121</v>
      </c>
      <c r="H15" s="159" t="s">
        <v>122</v>
      </c>
      <c r="I15" s="159" t="s">
        <v>123</v>
      </c>
    </row>
    <row r="16" spans="1:9" ht="15" x14ac:dyDescent="0.2">
      <c r="A16" s="153"/>
      <c r="B16" s="153"/>
      <c r="C16" s="154"/>
      <c r="D16" s="155" t="s">
        <v>124</v>
      </c>
      <c r="E16" s="158"/>
      <c r="F16" s="154"/>
      <c r="G16" s="158"/>
      <c r="H16" s="159" t="s">
        <v>125</v>
      </c>
      <c r="I16" s="160"/>
    </row>
    <row r="17" spans="1:12" ht="15" x14ac:dyDescent="0.2">
      <c r="A17" s="161"/>
      <c r="B17" s="161"/>
      <c r="C17" s="162"/>
      <c r="D17" s="163" t="s">
        <v>126</v>
      </c>
      <c r="E17" s="162"/>
      <c r="F17" s="162"/>
      <c r="G17" s="162"/>
      <c r="H17" s="164"/>
      <c r="I17" s="164"/>
    </row>
    <row r="18" spans="1:12" x14ac:dyDescent="0.2">
      <c r="A18" s="165">
        <v>1</v>
      </c>
      <c r="B18" s="166">
        <v>2</v>
      </c>
      <c r="C18" s="165">
        <v>3</v>
      </c>
      <c r="D18" s="165">
        <v>4</v>
      </c>
      <c r="E18" s="165">
        <v>5</v>
      </c>
      <c r="F18" s="165">
        <v>6</v>
      </c>
      <c r="G18" s="165">
        <v>7</v>
      </c>
      <c r="H18" s="165">
        <v>8</v>
      </c>
      <c r="I18" s="165">
        <v>9</v>
      </c>
    </row>
    <row r="19" spans="1:12" s="171" customFormat="1" ht="12.75" x14ac:dyDescent="0.2">
      <c r="A19" s="167"/>
      <c r="B19" s="168" t="s">
        <v>127</v>
      </c>
      <c r="C19" s="151"/>
      <c r="D19" s="169">
        <f>SUM(D20:D21)</f>
        <v>117640363</v>
      </c>
      <c r="E19" s="169">
        <f t="shared" ref="E19:I19" si="0">SUM(E20:E21)</f>
        <v>41285540</v>
      </c>
      <c r="F19" s="169">
        <f t="shared" si="0"/>
        <v>76354823</v>
      </c>
      <c r="G19" s="169">
        <f>SUM(G20:G21)</f>
        <v>30489250</v>
      </c>
      <c r="H19" s="169">
        <f t="shared" si="0"/>
        <v>10999521</v>
      </c>
      <c r="I19" s="169">
        <f t="shared" si="0"/>
        <v>19489729</v>
      </c>
      <c r="J19" s="170"/>
      <c r="K19" s="170"/>
    </row>
    <row r="20" spans="1:12" s="171" customFormat="1" ht="12.75" x14ac:dyDescent="0.2">
      <c r="A20" s="172"/>
      <c r="B20" s="339" t="s">
        <v>128</v>
      </c>
      <c r="C20" s="340"/>
      <c r="D20" s="341">
        <v>28881332</v>
      </c>
      <c r="E20" s="341">
        <v>3404084</v>
      </c>
      <c r="F20" s="341">
        <v>25477248</v>
      </c>
      <c r="G20" s="341">
        <v>11970788</v>
      </c>
      <c r="H20" s="341">
        <v>1332851</v>
      </c>
      <c r="I20" s="341">
        <v>10637937</v>
      </c>
      <c r="J20" s="170"/>
      <c r="K20" s="173"/>
      <c r="L20" s="173"/>
    </row>
    <row r="21" spans="1:12" s="171" customFormat="1" ht="12.75" x14ac:dyDescent="0.2">
      <c r="A21" s="172"/>
      <c r="B21" s="342" t="s">
        <v>129</v>
      </c>
      <c r="C21" s="343"/>
      <c r="D21" s="344">
        <v>88759031</v>
      </c>
      <c r="E21" s="344">
        <v>37881456</v>
      </c>
      <c r="F21" s="344">
        <v>50877575</v>
      </c>
      <c r="G21" s="344">
        <v>18518462</v>
      </c>
      <c r="H21" s="344">
        <v>9666670</v>
      </c>
      <c r="I21" s="344">
        <v>8851792</v>
      </c>
      <c r="J21" s="170"/>
      <c r="K21" s="173"/>
    </row>
    <row r="22" spans="1:12" ht="23.25" thickBot="1" x14ac:dyDescent="0.25">
      <c r="A22" s="174" t="s">
        <v>131</v>
      </c>
      <c r="B22" s="189" t="s">
        <v>132</v>
      </c>
      <c r="C22" s="175"/>
      <c r="D22" s="176">
        <v>101159907</v>
      </c>
      <c r="E22" s="176">
        <v>33251600</v>
      </c>
      <c r="F22" s="176">
        <v>67908307</v>
      </c>
      <c r="G22" s="176">
        <v>25623139</v>
      </c>
      <c r="H22" s="176">
        <v>8679723</v>
      </c>
      <c r="I22" s="177">
        <v>16943416</v>
      </c>
      <c r="J22" s="178"/>
    </row>
    <row r="23" spans="1:12" ht="15" x14ac:dyDescent="0.2">
      <c r="A23" s="190" t="s">
        <v>249</v>
      </c>
      <c r="B23" s="191" t="s">
        <v>250</v>
      </c>
      <c r="C23" s="345"/>
      <c r="D23" s="346"/>
      <c r="E23" s="346"/>
      <c r="F23" s="346"/>
      <c r="G23" s="346"/>
      <c r="H23" s="346"/>
      <c r="I23" s="347"/>
    </row>
    <row r="24" spans="1:12" ht="15" x14ac:dyDescent="0.25">
      <c r="A24" s="179"/>
      <c r="B24" s="180" t="s">
        <v>103</v>
      </c>
      <c r="C24" s="348"/>
      <c r="D24" s="349"/>
      <c r="E24" s="349"/>
      <c r="F24" s="349"/>
      <c r="G24" s="349"/>
      <c r="H24" s="349"/>
      <c r="I24" s="350"/>
    </row>
    <row r="25" spans="1:12" x14ac:dyDescent="0.2">
      <c r="A25" s="181"/>
      <c r="B25" s="182" t="s">
        <v>251</v>
      </c>
      <c r="C25" s="183" t="s">
        <v>133</v>
      </c>
      <c r="D25" s="184">
        <f>SUM(E25,F25)</f>
        <v>1070000</v>
      </c>
      <c r="E25" s="184">
        <v>112631</v>
      </c>
      <c r="F25" s="184">
        <v>957369</v>
      </c>
      <c r="G25" s="184"/>
      <c r="H25" s="184"/>
      <c r="I25" s="184"/>
    </row>
    <row r="26" spans="1:12" x14ac:dyDescent="0.2">
      <c r="A26" s="185"/>
      <c r="B26" s="186" t="s">
        <v>130</v>
      </c>
      <c r="C26" s="187" t="s">
        <v>134</v>
      </c>
      <c r="D26" s="188"/>
      <c r="E26" s="188"/>
      <c r="F26" s="188"/>
      <c r="G26" s="188">
        <f>SUM(H26,I26)</f>
        <v>793586</v>
      </c>
      <c r="H26" s="188">
        <v>83535</v>
      </c>
      <c r="I26" s="188">
        <v>710051</v>
      </c>
    </row>
    <row r="27" spans="1:12" ht="15" x14ac:dyDescent="0.2">
      <c r="A27" s="190" t="s">
        <v>252</v>
      </c>
      <c r="B27" s="191" t="s">
        <v>253</v>
      </c>
      <c r="C27" s="345"/>
      <c r="D27" s="346"/>
      <c r="E27" s="346"/>
      <c r="F27" s="346"/>
      <c r="G27" s="346"/>
      <c r="H27" s="346"/>
      <c r="I27" s="347"/>
    </row>
    <row r="28" spans="1:12" ht="15" x14ac:dyDescent="0.25">
      <c r="A28" s="179"/>
      <c r="B28" s="180" t="s">
        <v>103</v>
      </c>
      <c r="C28" s="348"/>
      <c r="D28" s="349"/>
      <c r="E28" s="349"/>
      <c r="F28" s="349"/>
      <c r="G28" s="349"/>
      <c r="H28" s="349"/>
      <c r="I28" s="350"/>
    </row>
    <row r="29" spans="1:12" x14ac:dyDescent="0.2">
      <c r="A29" s="181"/>
      <c r="B29" s="182" t="s">
        <v>251</v>
      </c>
      <c r="C29" s="183" t="s">
        <v>133</v>
      </c>
      <c r="D29" s="184">
        <f>SUM(E29:F29)</f>
        <v>37324</v>
      </c>
      <c r="E29" s="184">
        <v>1866</v>
      </c>
      <c r="F29" s="184">
        <v>35458</v>
      </c>
      <c r="G29" s="184"/>
      <c r="H29" s="184"/>
      <c r="I29" s="184"/>
    </row>
    <row r="30" spans="1:12" x14ac:dyDescent="0.2">
      <c r="A30" s="185"/>
      <c r="B30" s="186" t="s">
        <v>130</v>
      </c>
      <c r="C30" s="187" t="s">
        <v>134</v>
      </c>
      <c r="D30" s="188"/>
      <c r="E30" s="188"/>
      <c r="F30" s="188"/>
      <c r="G30" s="188">
        <f>SUM(H30,I30)</f>
        <v>37324</v>
      </c>
      <c r="H30" s="188">
        <v>1866</v>
      </c>
      <c r="I30" s="188">
        <v>35458</v>
      </c>
    </row>
    <row r="31" spans="1:12" ht="13.5" thickBot="1" x14ac:dyDescent="0.25">
      <c r="A31" s="174" t="s">
        <v>254</v>
      </c>
      <c r="B31" s="189" t="s">
        <v>255</v>
      </c>
      <c r="C31" s="175"/>
      <c r="D31" s="176">
        <v>394881</v>
      </c>
      <c r="E31" s="176">
        <v>41940</v>
      </c>
      <c r="F31" s="176">
        <v>352941</v>
      </c>
      <c r="G31" s="176">
        <v>249615</v>
      </c>
      <c r="H31" s="176">
        <v>22998</v>
      </c>
      <c r="I31" s="177">
        <v>226617</v>
      </c>
      <c r="J31" s="178"/>
    </row>
    <row r="32" spans="1:12" ht="15" x14ac:dyDescent="0.2">
      <c r="A32" s="190" t="s">
        <v>256</v>
      </c>
      <c r="B32" s="191" t="s">
        <v>257</v>
      </c>
      <c r="C32" s="345"/>
      <c r="D32" s="346"/>
      <c r="E32" s="346"/>
      <c r="F32" s="346"/>
      <c r="G32" s="346"/>
      <c r="H32" s="346"/>
      <c r="I32" s="347"/>
    </row>
    <row r="33" spans="1:9" ht="15" x14ac:dyDescent="0.25">
      <c r="A33" s="179"/>
      <c r="B33" s="180" t="s">
        <v>103</v>
      </c>
      <c r="C33" s="348"/>
      <c r="D33" s="349"/>
      <c r="E33" s="349"/>
      <c r="F33" s="349"/>
      <c r="G33" s="349"/>
      <c r="H33" s="349"/>
      <c r="I33" s="350"/>
    </row>
    <row r="34" spans="1:9" x14ac:dyDescent="0.2">
      <c r="A34" s="181"/>
      <c r="B34" s="182" t="s">
        <v>137</v>
      </c>
      <c r="C34" s="183" t="s">
        <v>135</v>
      </c>
      <c r="D34" s="184">
        <f>SUM(E34:F34)</f>
        <v>100000</v>
      </c>
      <c r="E34" s="184">
        <v>15000</v>
      </c>
      <c r="F34" s="184">
        <v>85000</v>
      </c>
      <c r="G34" s="184"/>
      <c r="H34" s="184"/>
      <c r="I34" s="184"/>
    </row>
    <row r="35" spans="1:9" x14ac:dyDescent="0.2">
      <c r="A35" s="185"/>
      <c r="B35" s="186" t="s">
        <v>130</v>
      </c>
      <c r="C35" s="187" t="s">
        <v>136</v>
      </c>
      <c r="D35" s="188"/>
      <c r="E35" s="188"/>
      <c r="F35" s="188"/>
      <c r="G35" s="188">
        <f>SUM(H35,I35)</f>
        <v>100000</v>
      </c>
      <c r="H35" s="188">
        <v>15000</v>
      </c>
      <c r="I35" s="188">
        <v>85000</v>
      </c>
    </row>
    <row r="36" spans="1:9" x14ac:dyDescent="0.2">
      <c r="A36" s="192"/>
      <c r="D36" s="178"/>
      <c r="E36" s="178"/>
      <c r="F36" s="178"/>
      <c r="G36" s="178"/>
      <c r="H36" s="178"/>
      <c r="I36" s="178"/>
    </row>
    <row r="37" spans="1:9" x14ac:dyDescent="0.2">
      <c r="A37" s="192"/>
      <c r="D37" s="178"/>
      <c r="E37" s="178"/>
      <c r="F37" s="178"/>
      <c r="G37" s="178"/>
      <c r="H37" s="178"/>
      <c r="I37" s="178"/>
    </row>
    <row r="38" spans="1:9" x14ac:dyDescent="0.2">
      <c r="A38" s="192"/>
      <c r="D38" s="178"/>
      <c r="E38" s="178"/>
      <c r="F38" s="178"/>
      <c r="G38" s="178"/>
      <c r="H38" s="178"/>
      <c r="I38" s="178"/>
    </row>
    <row r="39" spans="1:9" x14ac:dyDescent="0.2">
      <c r="A39" s="192"/>
      <c r="D39" s="178"/>
      <c r="E39" s="178"/>
      <c r="F39" s="178"/>
      <c r="G39" s="178"/>
      <c r="H39" s="178"/>
      <c r="I39" s="178"/>
    </row>
    <row r="40" spans="1:9" x14ac:dyDescent="0.2">
      <c r="A40" s="192"/>
      <c r="D40" s="178"/>
      <c r="E40" s="178"/>
      <c r="F40" s="178"/>
      <c r="G40" s="178"/>
      <c r="H40" s="178"/>
      <c r="I40" s="178"/>
    </row>
    <row r="41" spans="1:9" x14ac:dyDescent="0.2">
      <c r="A41" s="192"/>
      <c r="D41" s="178"/>
      <c r="E41" s="178"/>
      <c r="F41" s="178"/>
      <c r="G41" s="178"/>
      <c r="H41" s="178"/>
      <c r="I41" s="178"/>
    </row>
    <row r="42" spans="1:9" x14ac:dyDescent="0.2">
      <c r="A42" s="192"/>
      <c r="D42" s="178"/>
      <c r="E42" s="178"/>
      <c r="F42" s="178"/>
      <c r="G42" s="178"/>
      <c r="H42" s="178"/>
      <c r="I42" s="178"/>
    </row>
    <row r="43" spans="1:9" x14ac:dyDescent="0.2">
      <c r="A43" s="192"/>
      <c r="D43" s="178"/>
      <c r="E43" s="178"/>
      <c r="F43" s="178"/>
      <c r="G43" s="178"/>
      <c r="H43" s="178"/>
      <c r="I43" s="178"/>
    </row>
    <row r="44" spans="1:9" x14ac:dyDescent="0.2">
      <c r="A44" s="192"/>
      <c r="D44" s="178"/>
      <c r="E44" s="178"/>
      <c r="F44" s="178"/>
      <c r="G44" s="178"/>
      <c r="H44" s="178"/>
      <c r="I44" s="178"/>
    </row>
    <row r="45" spans="1:9" x14ac:dyDescent="0.2">
      <c r="A45" s="192"/>
      <c r="D45" s="178"/>
      <c r="E45" s="178"/>
      <c r="F45" s="178"/>
      <c r="G45" s="178"/>
      <c r="H45" s="178"/>
      <c r="I45" s="178"/>
    </row>
    <row r="46" spans="1:9" x14ac:dyDescent="0.2">
      <c r="A46" s="192"/>
      <c r="D46" s="178"/>
      <c r="E46" s="178"/>
      <c r="F46" s="178"/>
      <c r="G46" s="178"/>
      <c r="H46" s="178"/>
      <c r="I46" s="178"/>
    </row>
    <row r="47" spans="1:9" x14ac:dyDescent="0.2">
      <c r="A47" s="192"/>
      <c r="D47" s="178"/>
      <c r="E47" s="178"/>
      <c r="F47" s="178"/>
      <c r="G47" s="178"/>
      <c r="H47" s="178"/>
      <c r="I47" s="178"/>
    </row>
    <row r="48" spans="1:9" x14ac:dyDescent="0.2">
      <c r="A48" s="193"/>
      <c r="D48" s="194"/>
      <c r="E48" s="194"/>
      <c r="F48" s="194"/>
      <c r="G48" s="194"/>
      <c r="H48" s="194"/>
      <c r="I48" s="194"/>
    </row>
    <row r="49" spans="1:1" x14ac:dyDescent="0.2">
      <c r="A49" s="193"/>
    </row>
    <row r="50" spans="1:1" x14ac:dyDescent="0.2">
      <c r="A50" s="193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zoomScale="110" zoomScaleNormal="110" workbookViewId="0"/>
  </sheetViews>
  <sheetFormatPr defaultRowHeight="15" x14ac:dyDescent="0.25"/>
  <cols>
    <col min="1" max="1" width="5.85546875" style="196" customWidth="1"/>
    <col min="2" max="2" width="9.85546875" style="196" customWidth="1"/>
    <col min="3" max="3" width="9.140625" style="196"/>
    <col min="4" max="4" width="14.42578125" style="196" customWidth="1"/>
    <col min="5" max="5" width="14.140625" style="196" customWidth="1"/>
    <col min="6" max="6" width="14.42578125" style="196" customWidth="1"/>
    <col min="7" max="7" width="15.28515625" style="196" customWidth="1"/>
    <col min="8" max="8" width="13.5703125" customWidth="1"/>
    <col min="9" max="9" width="13.28515625" customWidth="1"/>
    <col min="10" max="10" width="16.7109375" customWidth="1"/>
    <col min="80" max="256" width="9.140625" style="196"/>
    <col min="257" max="257" width="5.85546875" style="196" customWidth="1"/>
    <col min="258" max="258" width="9.85546875" style="196" customWidth="1"/>
    <col min="259" max="259" width="9.140625" style="196"/>
    <col min="260" max="260" width="14.42578125" style="196" customWidth="1"/>
    <col min="261" max="261" width="14.140625" style="196" customWidth="1"/>
    <col min="262" max="262" width="14.42578125" style="196" customWidth="1"/>
    <col min="263" max="263" width="15.28515625" style="196" customWidth="1"/>
    <col min="264" max="264" width="13.5703125" style="196" customWidth="1"/>
    <col min="265" max="265" width="13.28515625" style="196" customWidth="1"/>
    <col min="266" max="266" width="16.7109375" style="196" customWidth="1"/>
    <col min="267" max="512" width="9.140625" style="196"/>
    <col min="513" max="513" width="5.85546875" style="196" customWidth="1"/>
    <col min="514" max="514" width="9.85546875" style="196" customWidth="1"/>
    <col min="515" max="515" width="9.140625" style="196"/>
    <col min="516" max="516" width="14.42578125" style="196" customWidth="1"/>
    <col min="517" max="517" width="14.140625" style="196" customWidth="1"/>
    <col min="518" max="518" width="14.42578125" style="196" customWidth="1"/>
    <col min="519" max="519" width="15.28515625" style="196" customWidth="1"/>
    <col min="520" max="520" width="13.5703125" style="196" customWidth="1"/>
    <col min="521" max="521" width="13.28515625" style="196" customWidth="1"/>
    <col min="522" max="522" width="16.7109375" style="196" customWidth="1"/>
    <col min="523" max="768" width="9.140625" style="196"/>
    <col min="769" max="769" width="5.85546875" style="196" customWidth="1"/>
    <col min="770" max="770" width="9.85546875" style="196" customWidth="1"/>
    <col min="771" max="771" width="9.140625" style="196"/>
    <col min="772" max="772" width="14.42578125" style="196" customWidth="1"/>
    <col min="773" max="773" width="14.140625" style="196" customWidth="1"/>
    <col min="774" max="774" width="14.42578125" style="196" customWidth="1"/>
    <col min="775" max="775" width="15.28515625" style="196" customWidth="1"/>
    <col min="776" max="776" width="13.5703125" style="196" customWidth="1"/>
    <col min="777" max="777" width="13.28515625" style="196" customWidth="1"/>
    <col min="778" max="778" width="16.7109375" style="196" customWidth="1"/>
    <col min="779" max="1024" width="9.140625" style="196"/>
    <col min="1025" max="1025" width="5.85546875" style="196" customWidth="1"/>
    <col min="1026" max="1026" width="9.85546875" style="196" customWidth="1"/>
    <col min="1027" max="1027" width="9.140625" style="196"/>
    <col min="1028" max="1028" width="14.42578125" style="196" customWidth="1"/>
    <col min="1029" max="1029" width="14.140625" style="196" customWidth="1"/>
    <col min="1030" max="1030" width="14.42578125" style="196" customWidth="1"/>
    <col min="1031" max="1031" width="15.28515625" style="196" customWidth="1"/>
    <col min="1032" max="1032" width="13.5703125" style="196" customWidth="1"/>
    <col min="1033" max="1033" width="13.28515625" style="196" customWidth="1"/>
    <col min="1034" max="1034" width="16.7109375" style="196" customWidth="1"/>
    <col min="1035" max="1280" width="9.140625" style="196"/>
    <col min="1281" max="1281" width="5.85546875" style="196" customWidth="1"/>
    <col min="1282" max="1282" width="9.85546875" style="196" customWidth="1"/>
    <col min="1283" max="1283" width="9.140625" style="196"/>
    <col min="1284" max="1284" width="14.42578125" style="196" customWidth="1"/>
    <col min="1285" max="1285" width="14.140625" style="196" customWidth="1"/>
    <col min="1286" max="1286" width="14.42578125" style="196" customWidth="1"/>
    <col min="1287" max="1287" width="15.28515625" style="196" customWidth="1"/>
    <col min="1288" max="1288" width="13.5703125" style="196" customWidth="1"/>
    <col min="1289" max="1289" width="13.28515625" style="196" customWidth="1"/>
    <col min="1290" max="1290" width="16.7109375" style="196" customWidth="1"/>
    <col min="1291" max="1536" width="9.140625" style="196"/>
    <col min="1537" max="1537" width="5.85546875" style="196" customWidth="1"/>
    <col min="1538" max="1538" width="9.85546875" style="196" customWidth="1"/>
    <col min="1539" max="1539" width="9.140625" style="196"/>
    <col min="1540" max="1540" width="14.42578125" style="196" customWidth="1"/>
    <col min="1541" max="1541" width="14.140625" style="196" customWidth="1"/>
    <col min="1542" max="1542" width="14.42578125" style="196" customWidth="1"/>
    <col min="1543" max="1543" width="15.28515625" style="196" customWidth="1"/>
    <col min="1544" max="1544" width="13.5703125" style="196" customWidth="1"/>
    <col min="1545" max="1545" width="13.28515625" style="196" customWidth="1"/>
    <col min="1546" max="1546" width="16.7109375" style="196" customWidth="1"/>
    <col min="1547" max="1792" width="9.140625" style="196"/>
    <col min="1793" max="1793" width="5.85546875" style="196" customWidth="1"/>
    <col min="1794" max="1794" width="9.85546875" style="196" customWidth="1"/>
    <col min="1795" max="1795" width="9.140625" style="196"/>
    <col min="1796" max="1796" width="14.42578125" style="196" customWidth="1"/>
    <col min="1797" max="1797" width="14.140625" style="196" customWidth="1"/>
    <col min="1798" max="1798" width="14.42578125" style="196" customWidth="1"/>
    <col min="1799" max="1799" width="15.28515625" style="196" customWidth="1"/>
    <col min="1800" max="1800" width="13.5703125" style="196" customWidth="1"/>
    <col min="1801" max="1801" width="13.28515625" style="196" customWidth="1"/>
    <col min="1802" max="1802" width="16.7109375" style="196" customWidth="1"/>
    <col min="1803" max="2048" width="9.140625" style="196"/>
    <col min="2049" max="2049" width="5.85546875" style="196" customWidth="1"/>
    <col min="2050" max="2050" width="9.85546875" style="196" customWidth="1"/>
    <col min="2051" max="2051" width="9.140625" style="196"/>
    <col min="2052" max="2052" width="14.42578125" style="196" customWidth="1"/>
    <col min="2053" max="2053" width="14.140625" style="196" customWidth="1"/>
    <col min="2054" max="2054" width="14.42578125" style="196" customWidth="1"/>
    <col min="2055" max="2055" width="15.28515625" style="196" customWidth="1"/>
    <col min="2056" max="2056" width="13.5703125" style="196" customWidth="1"/>
    <col min="2057" max="2057" width="13.28515625" style="196" customWidth="1"/>
    <col min="2058" max="2058" width="16.7109375" style="196" customWidth="1"/>
    <col min="2059" max="2304" width="9.140625" style="196"/>
    <col min="2305" max="2305" width="5.85546875" style="196" customWidth="1"/>
    <col min="2306" max="2306" width="9.85546875" style="196" customWidth="1"/>
    <col min="2307" max="2307" width="9.140625" style="196"/>
    <col min="2308" max="2308" width="14.42578125" style="196" customWidth="1"/>
    <col min="2309" max="2309" width="14.140625" style="196" customWidth="1"/>
    <col min="2310" max="2310" width="14.42578125" style="196" customWidth="1"/>
    <col min="2311" max="2311" width="15.28515625" style="196" customWidth="1"/>
    <col min="2312" max="2312" width="13.5703125" style="196" customWidth="1"/>
    <col min="2313" max="2313" width="13.28515625" style="196" customWidth="1"/>
    <col min="2314" max="2314" width="16.7109375" style="196" customWidth="1"/>
    <col min="2315" max="2560" width="9.140625" style="196"/>
    <col min="2561" max="2561" width="5.85546875" style="196" customWidth="1"/>
    <col min="2562" max="2562" width="9.85546875" style="196" customWidth="1"/>
    <col min="2563" max="2563" width="9.140625" style="196"/>
    <col min="2564" max="2564" width="14.42578125" style="196" customWidth="1"/>
    <col min="2565" max="2565" width="14.140625" style="196" customWidth="1"/>
    <col min="2566" max="2566" width="14.42578125" style="196" customWidth="1"/>
    <col min="2567" max="2567" width="15.28515625" style="196" customWidth="1"/>
    <col min="2568" max="2568" width="13.5703125" style="196" customWidth="1"/>
    <col min="2569" max="2569" width="13.28515625" style="196" customWidth="1"/>
    <col min="2570" max="2570" width="16.7109375" style="196" customWidth="1"/>
    <col min="2571" max="2816" width="9.140625" style="196"/>
    <col min="2817" max="2817" width="5.85546875" style="196" customWidth="1"/>
    <col min="2818" max="2818" width="9.85546875" style="196" customWidth="1"/>
    <col min="2819" max="2819" width="9.140625" style="196"/>
    <col min="2820" max="2820" width="14.42578125" style="196" customWidth="1"/>
    <col min="2821" max="2821" width="14.140625" style="196" customWidth="1"/>
    <col min="2822" max="2822" width="14.42578125" style="196" customWidth="1"/>
    <col min="2823" max="2823" width="15.28515625" style="196" customWidth="1"/>
    <col min="2824" max="2824" width="13.5703125" style="196" customWidth="1"/>
    <col min="2825" max="2825" width="13.28515625" style="196" customWidth="1"/>
    <col min="2826" max="2826" width="16.7109375" style="196" customWidth="1"/>
    <col min="2827" max="3072" width="9.140625" style="196"/>
    <col min="3073" max="3073" width="5.85546875" style="196" customWidth="1"/>
    <col min="3074" max="3074" width="9.85546875" style="196" customWidth="1"/>
    <col min="3075" max="3075" width="9.140625" style="196"/>
    <col min="3076" max="3076" width="14.42578125" style="196" customWidth="1"/>
    <col min="3077" max="3077" width="14.140625" style="196" customWidth="1"/>
    <col min="3078" max="3078" width="14.42578125" style="196" customWidth="1"/>
    <col min="3079" max="3079" width="15.28515625" style="196" customWidth="1"/>
    <col min="3080" max="3080" width="13.5703125" style="196" customWidth="1"/>
    <col min="3081" max="3081" width="13.28515625" style="196" customWidth="1"/>
    <col min="3082" max="3082" width="16.7109375" style="196" customWidth="1"/>
    <col min="3083" max="3328" width="9.140625" style="196"/>
    <col min="3329" max="3329" width="5.85546875" style="196" customWidth="1"/>
    <col min="3330" max="3330" width="9.85546875" style="196" customWidth="1"/>
    <col min="3331" max="3331" width="9.140625" style="196"/>
    <col min="3332" max="3332" width="14.42578125" style="196" customWidth="1"/>
    <col min="3333" max="3333" width="14.140625" style="196" customWidth="1"/>
    <col min="3334" max="3334" width="14.42578125" style="196" customWidth="1"/>
    <col min="3335" max="3335" width="15.28515625" style="196" customWidth="1"/>
    <col min="3336" max="3336" width="13.5703125" style="196" customWidth="1"/>
    <col min="3337" max="3337" width="13.28515625" style="196" customWidth="1"/>
    <col min="3338" max="3338" width="16.7109375" style="196" customWidth="1"/>
    <col min="3339" max="3584" width="9.140625" style="196"/>
    <col min="3585" max="3585" width="5.85546875" style="196" customWidth="1"/>
    <col min="3586" max="3586" width="9.85546875" style="196" customWidth="1"/>
    <col min="3587" max="3587" width="9.140625" style="196"/>
    <col min="3588" max="3588" width="14.42578125" style="196" customWidth="1"/>
    <col min="3589" max="3589" width="14.140625" style="196" customWidth="1"/>
    <col min="3590" max="3590" width="14.42578125" style="196" customWidth="1"/>
    <col min="3591" max="3591" width="15.28515625" style="196" customWidth="1"/>
    <col min="3592" max="3592" width="13.5703125" style="196" customWidth="1"/>
    <col min="3593" max="3593" width="13.28515625" style="196" customWidth="1"/>
    <col min="3594" max="3594" width="16.7109375" style="196" customWidth="1"/>
    <col min="3595" max="3840" width="9.140625" style="196"/>
    <col min="3841" max="3841" width="5.85546875" style="196" customWidth="1"/>
    <col min="3842" max="3842" width="9.85546875" style="196" customWidth="1"/>
    <col min="3843" max="3843" width="9.140625" style="196"/>
    <col min="3844" max="3844" width="14.42578125" style="196" customWidth="1"/>
    <col min="3845" max="3845" width="14.140625" style="196" customWidth="1"/>
    <col min="3846" max="3846" width="14.42578125" style="196" customWidth="1"/>
    <col min="3847" max="3847" width="15.28515625" style="196" customWidth="1"/>
    <col min="3848" max="3848" width="13.5703125" style="196" customWidth="1"/>
    <col min="3849" max="3849" width="13.28515625" style="196" customWidth="1"/>
    <col min="3850" max="3850" width="16.7109375" style="196" customWidth="1"/>
    <col min="3851" max="4096" width="9.140625" style="196"/>
    <col min="4097" max="4097" width="5.85546875" style="196" customWidth="1"/>
    <col min="4098" max="4098" width="9.85546875" style="196" customWidth="1"/>
    <col min="4099" max="4099" width="9.140625" style="196"/>
    <col min="4100" max="4100" width="14.42578125" style="196" customWidth="1"/>
    <col min="4101" max="4101" width="14.140625" style="196" customWidth="1"/>
    <col min="4102" max="4102" width="14.42578125" style="196" customWidth="1"/>
    <col min="4103" max="4103" width="15.28515625" style="196" customWidth="1"/>
    <col min="4104" max="4104" width="13.5703125" style="196" customWidth="1"/>
    <col min="4105" max="4105" width="13.28515625" style="196" customWidth="1"/>
    <col min="4106" max="4106" width="16.7109375" style="196" customWidth="1"/>
    <col min="4107" max="4352" width="9.140625" style="196"/>
    <col min="4353" max="4353" width="5.85546875" style="196" customWidth="1"/>
    <col min="4354" max="4354" width="9.85546875" style="196" customWidth="1"/>
    <col min="4355" max="4355" width="9.140625" style="196"/>
    <col min="4356" max="4356" width="14.42578125" style="196" customWidth="1"/>
    <col min="4357" max="4357" width="14.140625" style="196" customWidth="1"/>
    <col min="4358" max="4358" width="14.42578125" style="196" customWidth="1"/>
    <col min="4359" max="4359" width="15.28515625" style="196" customWidth="1"/>
    <col min="4360" max="4360" width="13.5703125" style="196" customWidth="1"/>
    <col min="4361" max="4361" width="13.28515625" style="196" customWidth="1"/>
    <col min="4362" max="4362" width="16.7109375" style="196" customWidth="1"/>
    <col min="4363" max="4608" width="9.140625" style="196"/>
    <col min="4609" max="4609" width="5.85546875" style="196" customWidth="1"/>
    <col min="4610" max="4610" width="9.85546875" style="196" customWidth="1"/>
    <col min="4611" max="4611" width="9.140625" style="196"/>
    <col min="4612" max="4612" width="14.42578125" style="196" customWidth="1"/>
    <col min="4613" max="4613" width="14.140625" style="196" customWidth="1"/>
    <col min="4614" max="4614" width="14.42578125" style="196" customWidth="1"/>
    <col min="4615" max="4615" width="15.28515625" style="196" customWidth="1"/>
    <col min="4616" max="4616" width="13.5703125" style="196" customWidth="1"/>
    <col min="4617" max="4617" width="13.28515625" style="196" customWidth="1"/>
    <col min="4618" max="4618" width="16.7109375" style="196" customWidth="1"/>
    <col min="4619" max="4864" width="9.140625" style="196"/>
    <col min="4865" max="4865" width="5.85546875" style="196" customWidth="1"/>
    <col min="4866" max="4866" width="9.85546875" style="196" customWidth="1"/>
    <col min="4867" max="4867" width="9.140625" style="196"/>
    <col min="4868" max="4868" width="14.42578125" style="196" customWidth="1"/>
    <col min="4869" max="4869" width="14.140625" style="196" customWidth="1"/>
    <col min="4870" max="4870" width="14.42578125" style="196" customWidth="1"/>
    <col min="4871" max="4871" width="15.28515625" style="196" customWidth="1"/>
    <col min="4872" max="4872" width="13.5703125" style="196" customWidth="1"/>
    <col min="4873" max="4873" width="13.28515625" style="196" customWidth="1"/>
    <col min="4874" max="4874" width="16.7109375" style="196" customWidth="1"/>
    <col min="4875" max="5120" width="9.140625" style="196"/>
    <col min="5121" max="5121" width="5.85546875" style="196" customWidth="1"/>
    <col min="5122" max="5122" width="9.85546875" style="196" customWidth="1"/>
    <col min="5123" max="5123" width="9.140625" style="196"/>
    <col min="5124" max="5124" width="14.42578125" style="196" customWidth="1"/>
    <col min="5125" max="5125" width="14.140625" style="196" customWidth="1"/>
    <col min="5126" max="5126" width="14.42578125" style="196" customWidth="1"/>
    <col min="5127" max="5127" width="15.28515625" style="196" customWidth="1"/>
    <col min="5128" max="5128" width="13.5703125" style="196" customWidth="1"/>
    <col min="5129" max="5129" width="13.28515625" style="196" customWidth="1"/>
    <col min="5130" max="5130" width="16.7109375" style="196" customWidth="1"/>
    <col min="5131" max="5376" width="9.140625" style="196"/>
    <col min="5377" max="5377" width="5.85546875" style="196" customWidth="1"/>
    <col min="5378" max="5378" width="9.85546875" style="196" customWidth="1"/>
    <col min="5379" max="5379" width="9.140625" style="196"/>
    <col min="5380" max="5380" width="14.42578125" style="196" customWidth="1"/>
    <col min="5381" max="5381" width="14.140625" style="196" customWidth="1"/>
    <col min="5382" max="5382" width="14.42578125" style="196" customWidth="1"/>
    <col min="5383" max="5383" width="15.28515625" style="196" customWidth="1"/>
    <col min="5384" max="5384" width="13.5703125" style="196" customWidth="1"/>
    <col min="5385" max="5385" width="13.28515625" style="196" customWidth="1"/>
    <col min="5386" max="5386" width="16.7109375" style="196" customWidth="1"/>
    <col min="5387" max="5632" width="9.140625" style="196"/>
    <col min="5633" max="5633" width="5.85546875" style="196" customWidth="1"/>
    <col min="5634" max="5634" width="9.85546875" style="196" customWidth="1"/>
    <col min="5635" max="5635" width="9.140625" style="196"/>
    <col min="5636" max="5636" width="14.42578125" style="196" customWidth="1"/>
    <col min="5637" max="5637" width="14.140625" style="196" customWidth="1"/>
    <col min="5638" max="5638" width="14.42578125" style="196" customWidth="1"/>
    <col min="5639" max="5639" width="15.28515625" style="196" customWidth="1"/>
    <col min="5640" max="5640" width="13.5703125" style="196" customWidth="1"/>
    <col min="5641" max="5641" width="13.28515625" style="196" customWidth="1"/>
    <col min="5642" max="5642" width="16.7109375" style="196" customWidth="1"/>
    <col min="5643" max="5888" width="9.140625" style="196"/>
    <col min="5889" max="5889" width="5.85546875" style="196" customWidth="1"/>
    <col min="5890" max="5890" width="9.85546875" style="196" customWidth="1"/>
    <col min="5891" max="5891" width="9.140625" style="196"/>
    <col min="5892" max="5892" width="14.42578125" style="196" customWidth="1"/>
    <col min="5893" max="5893" width="14.140625" style="196" customWidth="1"/>
    <col min="5894" max="5894" width="14.42578125" style="196" customWidth="1"/>
    <col min="5895" max="5895" width="15.28515625" style="196" customWidth="1"/>
    <col min="5896" max="5896" width="13.5703125" style="196" customWidth="1"/>
    <col min="5897" max="5897" width="13.28515625" style="196" customWidth="1"/>
    <col min="5898" max="5898" width="16.7109375" style="196" customWidth="1"/>
    <col min="5899" max="6144" width="9.140625" style="196"/>
    <col min="6145" max="6145" width="5.85546875" style="196" customWidth="1"/>
    <col min="6146" max="6146" width="9.85546875" style="196" customWidth="1"/>
    <col min="6147" max="6147" width="9.140625" style="196"/>
    <col min="6148" max="6148" width="14.42578125" style="196" customWidth="1"/>
    <col min="6149" max="6149" width="14.140625" style="196" customWidth="1"/>
    <col min="6150" max="6150" width="14.42578125" style="196" customWidth="1"/>
    <col min="6151" max="6151" width="15.28515625" style="196" customWidth="1"/>
    <col min="6152" max="6152" width="13.5703125" style="196" customWidth="1"/>
    <col min="6153" max="6153" width="13.28515625" style="196" customWidth="1"/>
    <col min="6154" max="6154" width="16.7109375" style="196" customWidth="1"/>
    <col min="6155" max="6400" width="9.140625" style="196"/>
    <col min="6401" max="6401" width="5.85546875" style="196" customWidth="1"/>
    <col min="6402" max="6402" width="9.85546875" style="196" customWidth="1"/>
    <col min="6403" max="6403" width="9.140625" style="196"/>
    <col min="6404" max="6404" width="14.42578125" style="196" customWidth="1"/>
    <col min="6405" max="6405" width="14.140625" style="196" customWidth="1"/>
    <col min="6406" max="6406" width="14.42578125" style="196" customWidth="1"/>
    <col min="6407" max="6407" width="15.28515625" style="196" customWidth="1"/>
    <col min="6408" max="6408" width="13.5703125" style="196" customWidth="1"/>
    <col min="6409" max="6409" width="13.28515625" style="196" customWidth="1"/>
    <col min="6410" max="6410" width="16.7109375" style="196" customWidth="1"/>
    <col min="6411" max="6656" width="9.140625" style="196"/>
    <col min="6657" max="6657" width="5.85546875" style="196" customWidth="1"/>
    <col min="6658" max="6658" width="9.85546875" style="196" customWidth="1"/>
    <col min="6659" max="6659" width="9.140625" style="196"/>
    <col min="6660" max="6660" width="14.42578125" style="196" customWidth="1"/>
    <col min="6661" max="6661" width="14.140625" style="196" customWidth="1"/>
    <col min="6662" max="6662" width="14.42578125" style="196" customWidth="1"/>
    <col min="6663" max="6663" width="15.28515625" style="196" customWidth="1"/>
    <col min="6664" max="6664" width="13.5703125" style="196" customWidth="1"/>
    <col min="6665" max="6665" width="13.28515625" style="196" customWidth="1"/>
    <col min="6666" max="6666" width="16.7109375" style="196" customWidth="1"/>
    <col min="6667" max="6912" width="9.140625" style="196"/>
    <col min="6913" max="6913" width="5.85546875" style="196" customWidth="1"/>
    <col min="6914" max="6914" width="9.85546875" style="196" customWidth="1"/>
    <col min="6915" max="6915" width="9.140625" style="196"/>
    <col min="6916" max="6916" width="14.42578125" style="196" customWidth="1"/>
    <col min="6917" max="6917" width="14.140625" style="196" customWidth="1"/>
    <col min="6918" max="6918" width="14.42578125" style="196" customWidth="1"/>
    <col min="6919" max="6919" width="15.28515625" style="196" customWidth="1"/>
    <col min="6920" max="6920" width="13.5703125" style="196" customWidth="1"/>
    <col min="6921" max="6921" width="13.28515625" style="196" customWidth="1"/>
    <col min="6922" max="6922" width="16.7109375" style="196" customWidth="1"/>
    <col min="6923" max="7168" width="9.140625" style="196"/>
    <col min="7169" max="7169" width="5.85546875" style="196" customWidth="1"/>
    <col min="7170" max="7170" width="9.85546875" style="196" customWidth="1"/>
    <col min="7171" max="7171" width="9.140625" style="196"/>
    <col min="7172" max="7172" width="14.42578125" style="196" customWidth="1"/>
    <col min="7173" max="7173" width="14.140625" style="196" customWidth="1"/>
    <col min="7174" max="7174" width="14.42578125" style="196" customWidth="1"/>
    <col min="7175" max="7175" width="15.28515625" style="196" customWidth="1"/>
    <col min="7176" max="7176" width="13.5703125" style="196" customWidth="1"/>
    <col min="7177" max="7177" width="13.28515625" style="196" customWidth="1"/>
    <col min="7178" max="7178" width="16.7109375" style="196" customWidth="1"/>
    <col min="7179" max="7424" width="9.140625" style="196"/>
    <col min="7425" max="7425" width="5.85546875" style="196" customWidth="1"/>
    <col min="7426" max="7426" width="9.85546875" style="196" customWidth="1"/>
    <col min="7427" max="7427" width="9.140625" style="196"/>
    <col min="7428" max="7428" width="14.42578125" style="196" customWidth="1"/>
    <col min="7429" max="7429" width="14.140625" style="196" customWidth="1"/>
    <col min="7430" max="7430" width="14.42578125" style="196" customWidth="1"/>
    <col min="7431" max="7431" width="15.28515625" style="196" customWidth="1"/>
    <col min="7432" max="7432" width="13.5703125" style="196" customWidth="1"/>
    <col min="7433" max="7433" width="13.28515625" style="196" customWidth="1"/>
    <col min="7434" max="7434" width="16.7109375" style="196" customWidth="1"/>
    <col min="7435" max="7680" width="9.140625" style="196"/>
    <col min="7681" max="7681" width="5.85546875" style="196" customWidth="1"/>
    <col min="7682" max="7682" width="9.85546875" style="196" customWidth="1"/>
    <col min="7683" max="7683" width="9.140625" style="196"/>
    <col min="7684" max="7684" width="14.42578125" style="196" customWidth="1"/>
    <col min="7685" max="7685" width="14.140625" style="196" customWidth="1"/>
    <col min="7686" max="7686" width="14.42578125" style="196" customWidth="1"/>
    <col min="7687" max="7687" width="15.28515625" style="196" customWidth="1"/>
    <col min="7688" max="7688" width="13.5703125" style="196" customWidth="1"/>
    <col min="7689" max="7689" width="13.28515625" style="196" customWidth="1"/>
    <col min="7690" max="7690" width="16.7109375" style="196" customWidth="1"/>
    <col min="7691" max="7936" width="9.140625" style="196"/>
    <col min="7937" max="7937" width="5.85546875" style="196" customWidth="1"/>
    <col min="7938" max="7938" width="9.85546875" style="196" customWidth="1"/>
    <col min="7939" max="7939" width="9.140625" style="196"/>
    <col min="7940" max="7940" width="14.42578125" style="196" customWidth="1"/>
    <col min="7941" max="7941" width="14.140625" style="196" customWidth="1"/>
    <col min="7942" max="7942" width="14.42578125" style="196" customWidth="1"/>
    <col min="7943" max="7943" width="15.28515625" style="196" customWidth="1"/>
    <col min="7944" max="7944" width="13.5703125" style="196" customWidth="1"/>
    <col min="7945" max="7945" width="13.28515625" style="196" customWidth="1"/>
    <col min="7946" max="7946" width="16.7109375" style="196" customWidth="1"/>
    <col min="7947" max="8192" width="9.140625" style="196"/>
    <col min="8193" max="8193" width="5.85546875" style="196" customWidth="1"/>
    <col min="8194" max="8194" width="9.85546875" style="196" customWidth="1"/>
    <col min="8195" max="8195" width="9.140625" style="196"/>
    <col min="8196" max="8196" width="14.42578125" style="196" customWidth="1"/>
    <col min="8197" max="8197" width="14.140625" style="196" customWidth="1"/>
    <col min="8198" max="8198" width="14.42578125" style="196" customWidth="1"/>
    <col min="8199" max="8199" width="15.28515625" style="196" customWidth="1"/>
    <col min="8200" max="8200" width="13.5703125" style="196" customWidth="1"/>
    <col min="8201" max="8201" width="13.28515625" style="196" customWidth="1"/>
    <col min="8202" max="8202" width="16.7109375" style="196" customWidth="1"/>
    <col min="8203" max="8448" width="9.140625" style="196"/>
    <col min="8449" max="8449" width="5.85546875" style="196" customWidth="1"/>
    <col min="8450" max="8450" width="9.85546875" style="196" customWidth="1"/>
    <col min="8451" max="8451" width="9.140625" style="196"/>
    <col min="8452" max="8452" width="14.42578125" style="196" customWidth="1"/>
    <col min="8453" max="8453" width="14.140625" style="196" customWidth="1"/>
    <col min="8454" max="8454" width="14.42578125" style="196" customWidth="1"/>
    <col min="8455" max="8455" width="15.28515625" style="196" customWidth="1"/>
    <col min="8456" max="8456" width="13.5703125" style="196" customWidth="1"/>
    <col min="8457" max="8457" width="13.28515625" style="196" customWidth="1"/>
    <col min="8458" max="8458" width="16.7109375" style="196" customWidth="1"/>
    <col min="8459" max="8704" width="9.140625" style="196"/>
    <col min="8705" max="8705" width="5.85546875" style="196" customWidth="1"/>
    <col min="8706" max="8706" width="9.85546875" style="196" customWidth="1"/>
    <col min="8707" max="8707" width="9.140625" style="196"/>
    <col min="8708" max="8708" width="14.42578125" style="196" customWidth="1"/>
    <col min="8709" max="8709" width="14.140625" style="196" customWidth="1"/>
    <col min="8710" max="8710" width="14.42578125" style="196" customWidth="1"/>
    <col min="8711" max="8711" width="15.28515625" style="196" customWidth="1"/>
    <col min="8712" max="8712" width="13.5703125" style="196" customWidth="1"/>
    <col min="8713" max="8713" width="13.28515625" style="196" customWidth="1"/>
    <col min="8714" max="8714" width="16.7109375" style="196" customWidth="1"/>
    <col min="8715" max="8960" width="9.140625" style="196"/>
    <col min="8961" max="8961" width="5.85546875" style="196" customWidth="1"/>
    <col min="8962" max="8962" width="9.85546875" style="196" customWidth="1"/>
    <col min="8963" max="8963" width="9.140625" style="196"/>
    <col min="8964" max="8964" width="14.42578125" style="196" customWidth="1"/>
    <col min="8965" max="8965" width="14.140625" style="196" customWidth="1"/>
    <col min="8966" max="8966" width="14.42578125" style="196" customWidth="1"/>
    <col min="8967" max="8967" width="15.28515625" style="196" customWidth="1"/>
    <col min="8968" max="8968" width="13.5703125" style="196" customWidth="1"/>
    <col min="8969" max="8969" width="13.28515625" style="196" customWidth="1"/>
    <col min="8970" max="8970" width="16.7109375" style="196" customWidth="1"/>
    <col min="8971" max="9216" width="9.140625" style="196"/>
    <col min="9217" max="9217" width="5.85546875" style="196" customWidth="1"/>
    <col min="9218" max="9218" width="9.85546875" style="196" customWidth="1"/>
    <col min="9219" max="9219" width="9.140625" style="196"/>
    <col min="9220" max="9220" width="14.42578125" style="196" customWidth="1"/>
    <col min="9221" max="9221" width="14.140625" style="196" customWidth="1"/>
    <col min="9222" max="9222" width="14.42578125" style="196" customWidth="1"/>
    <col min="9223" max="9223" width="15.28515625" style="196" customWidth="1"/>
    <col min="9224" max="9224" width="13.5703125" style="196" customWidth="1"/>
    <col min="9225" max="9225" width="13.28515625" style="196" customWidth="1"/>
    <col min="9226" max="9226" width="16.7109375" style="196" customWidth="1"/>
    <col min="9227" max="9472" width="9.140625" style="196"/>
    <col min="9473" max="9473" width="5.85546875" style="196" customWidth="1"/>
    <col min="9474" max="9474" width="9.85546875" style="196" customWidth="1"/>
    <col min="9475" max="9475" width="9.140625" style="196"/>
    <col min="9476" max="9476" width="14.42578125" style="196" customWidth="1"/>
    <col min="9477" max="9477" width="14.140625" style="196" customWidth="1"/>
    <col min="9478" max="9478" width="14.42578125" style="196" customWidth="1"/>
    <col min="9479" max="9479" width="15.28515625" style="196" customWidth="1"/>
    <col min="9480" max="9480" width="13.5703125" style="196" customWidth="1"/>
    <col min="9481" max="9481" width="13.28515625" style="196" customWidth="1"/>
    <col min="9482" max="9482" width="16.7109375" style="196" customWidth="1"/>
    <col min="9483" max="9728" width="9.140625" style="196"/>
    <col min="9729" max="9729" width="5.85546875" style="196" customWidth="1"/>
    <col min="9730" max="9730" width="9.85546875" style="196" customWidth="1"/>
    <col min="9731" max="9731" width="9.140625" style="196"/>
    <col min="9732" max="9732" width="14.42578125" style="196" customWidth="1"/>
    <col min="9733" max="9733" width="14.140625" style="196" customWidth="1"/>
    <col min="9734" max="9734" width="14.42578125" style="196" customWidth="1"/>
    <col min="9735" max="9735" width="15.28515625" style="196" customWidth="1"/>
    <col min="9736" max="9736" width="13.5703125" style="196" customWidth="1"/>
    <col min="9737" max="9737" width="13.28515625" style="196" customWidth="1"/>
    <col min="9738" max="9738" width="16.7109375" style="196" customWidth="1"/>
    <col min="9739" max="9984" width="9.140625" style="196"/>
    <col min="9985" max="9985" width="5.85546875" style="196" customWidth="1"/>
    <col min="9986" max="9986" width="9.85546875" style="196" customWidth="1"/>
    <col min="9987" max="9987" width="9.140625" style="196"/>
    <col min="9988" max="9988" width="14.42578125" style="196" customWidth="1"/>
    <col min="9989" max="9989" width="14.140625" style="196" customWidth="1"/>
    <col min="9990" max="9990" width="14.42578125" style="196" customWidth="1"/>
    <col min="9991" max="9991" width="15.28515625" style="196" customWidth="1"/>
    <col min="9992" max="9992" width="13.5703125" style="196" customWidth="1"/>
    <col min="9993" max="9993" width="13.28515625" style="196" customWidth="1"/>
    <col min="9994" max="9994" width="16.7109375" style="196" customWidth="1"/>
    <col min="9995" max="10240" width="9.140625" style="196"/>
    <col min="10241" max="10241" width="5.85546875" style="196" customWidth="1"/>
    <col min="10242" max="10242" width="9.85546875" style="196" customWidth="1"/>
    <col min="10243" max="10243" width="9.140625" style="196"/>
    <col min="10244" max="10244" width="14.42578125" style="196" customWidth="1"/>
    <col min="10245" max="10245" width="14.140625" style="196" customWidth="1"/>
    <col min="10246" max="10246" width="14.42578125" style="196" customWidth="1"/>
    <col min="10247" max="10247" width="15.28515625" style="196" customWidth="1"/>
    <col min="10248" max="10248" width="13.5703125" style="196" customWidth="1"/>
    <col min="10249" max="10249" width="13.28515625" style="196" customWidth="1"/>
    <col min="10250" max="10250" width="16.7109375" style="196" customWidth="1"/>
    <col min="10251" max="10496" width="9.140625" style="196"/>
    <col min="10497" max="10497" width="5.85546875" style="196" customWidth="1"/>
    <col min="10498" max="10498" width="9.85546875" style="196" customWidth="1"/>
    <col min="10499" max="10499" width="9.140625" style="196"/>
    <col min="10500" max="10500" width="14.42578125" style="196" customWidth="1"/>
    <col min="10501" max="10501" width="14.140625" style="196" customWidth="1"/>
    <col min="10502" max="10502" width="14.42578125" style="196" customWidth="1"/>
    <col min="10503" max="10503" width="15.28515625" style="196" customWidth="1"/>
    <col min="10504" max="10504" width="13.5703125" style="196" customWidth="1"/>
    <col min="10505" max="10505" width="13.28515625" style="196" customWidth="1"/>
    <col min="10506" max="10506" width="16.7109375" style="196" customWidth="1"/>
    <col min="10507" max="10752" width="9.140625" style="196"/>
    <col min="10753" max="10753" width="5.85546875" style="196" customWidth="1"/>
    <col min="10754" max="10754" width="9.85546875" style="196" customWidth="1"/>
    <col min="10755" max="10755" width="9.140625" style="196"/>
    <col min="10756" max="10756" width="14.42578125" style="196" customWidth="1"/>
    <col min="10757" max="10757" width="14.140625" style="196" customWidth="1"/>
    <col min="10758" max="10758" width="14.42578125" style="196" customWidth="1"/>
    <col min="10759" max="10759" width="15.28515625" style="196" customWidth="1"/>
    <col min="10760" max="10760" width="13.5703125" style="196" customWidth="1"/>
    <col min="10761" max="10761" width="13.28515625" style="196" customWidth="1"/>
    <col min="10762" max="10762" width="16.7109375" style="196" customWidth="1"/>
    <col min="10763" max="11008" width="9.140625" style="196"/>
    <col min="11009" max="11009" width="5.85546875" style="196" customWidth="1"/>
    <col min="11010" max="11010" width="9.85546875" style="196" customWidth="1"/>
    <col min="11011" max="11011" width="9.140625" style="196"/>
    <col min="11012" max="11012" width="14.42578125" style="196" customWidth="1"/>
    <col min="11013" max="11013" width="14.140625" style="196" customWidth="1"/>
    <col min="11014" max="11014" width="14.42578125" style="196" customWidth="1"/>
    <col min="11015" max="11015" width="15.28515625" style="196" customWidth="1"/>
    <col min="11016" max="11016" width="13.5703125" style="196" customWidth="1"/>
    <col min="11017" max="11017" width="13.28515625" style="196" customWidth="1"/>
    <col min="11018" max="11018" width="16.7109375" style="196" customWidth="1"/>
    <col min="11019" max="11264" width="9.140625" style="196"/>
    <col min="11265" max="11265" width="5.85546875" style="196" customWidth="1"/>
    <col min="11266" max="11266" width="9.85546875" style="196" customWidth="1"/>
    <col min="11267" max="11267" width="9.140625" style="196"/>
    <col min="11268" max="11268" width="14.42578125" style="196" customWidth="1"/>
    <col min="11269" max="11269" width="14.140625" style="196" customWidth="1"/>
    <col min="11270" max="11270" width="14.42578125" style="196" customWidth="1"/>
    <col min="11271" max="11271" width="15.28515625" style="196" customWidth="1"/>
    <col min="11272" max="11272" width="13.5703125" style="196" customWidth="1"/>
    <col min="11273" max="11273" width="13.28515625" style="196" customWidth="1"/>
    <col min="11274" max="11274" width="16.7109375" style="196" customWidth="1"/>
    <col min="11275" max="11520" width="9.140625" style="196"/>
    <col min="11521" max="11521" width="5.85546875" style="196" customWidth="1"/>
    <col min="11522" max="11522" width="9.85546875" style="196" customWidth="1"/>
    <col min="11523" max="11523" width="9.140625" style="196"/>
    <col min="11524" max="11524" width="14.42578125" style="196" customWidth="1"/>
    <col min="11525" max="11525" width="14.140625" style="196" customWidth="1"/>
    <col min="11526" max="11526" width="14.42578125" style="196" customWidth="1"/>
    <col min="11527" max="11527" width="15.28515625" style="196" customWidth="1"/>
    <col min="11528" max="11528" width="13.5703125" style="196" customWidth="1"/>
    <col min="11529" max="11529" width="13.28515625" style="196" customWidth="1"/>
    <col min="11530" max="11530" width="16.7109375" style="196" customWidth="1"/>
    <col min="11531" max="11776" width="9.140625" style="196"/>
    <col min="11777" max="11777" width="5.85546875" style="196" customWidth="1"/>
    <col min="11778" max="11778" width="9.85546875" style="196" customWidth="1"/>
    <col min="11779" max="11779" width="9.140625" style="196"/>
    <col min="11780" max="11780" width="14.42578125" style="196" customWidth="1"/>
    <col min="11781" max="11781" width="14.140625" style="196" customWidth="1"/>
    <col min="11782" max="11782" width="14.42578125" style="196" customWidth="1"/>
    <col min="11783" max="11783" width="15.28515625" style="196" customWidth="1"/>
    <col min="11784" max="11784" width="13.5703125" style="196" customWidth="1"/>
    <col min="11785" max="11785" width="13.28515625" style="196" customWidth="1"/>
    <col min="11786" max="11786" width="16.7109375" style="196" customWidth="1"/>
    <col min="11787" max="12032" width="9.140625" style="196"/>
    <col min="12033" max="12033" width="5.85546875" style="196" customWidth="1"/>
    <col min="12034" max="12034" width="9.85546875" style="196" customWidth="1"/>
    <col min="12035" max="12035" width="9.140625" style="196"/>
    <col min="12036" max="12036" width="14.42578125" style="196" customWidth="1"/>
    <col min="12037" max="12037" width="14.140625" style="196" customWidth="1"/>
    <col min="12038" max="12038" width="14.42578125" style="196" customWidth="1"/>
    <col min="12039" max="12039" width="15.28515625" style="196" customWidth="1"/>
    <col min="12040" max="12040" width="13.5703125" style="196" customWidth="1"/>
    <col min="12041" max="12041" width="13.28515625" style="196" customWidth="1"/>
    <col min="12042" max="12042" width="16.7109375" style="196" customWidth="1"/>
    <col min="12043" max="12288" width="9.140625" style="196"/>
    <col min="12289" max="12289" width="5.85546875" style="196" customWidth="1"/>
    <col min="12290" max="12290" width="9.85546875" style="196" customWidth="1"/>
    <col min="12291" max="12291" width="9.140625" style="196"/>
    <col min="12292" max="12292" width="14.42578125" style="196" customWidth="1"/>
    <col min="12293" max="12293" width="14.140625" style="196" customWidth="1"/>
    <col min="12294" max="12294" width="14.42578125" style="196" customWidth="1"/>
    <col min="12295" max="12295" width="15.28515625" style="196" customWidth="1"/>
    <col min="12296" max="12296" width="13.5703125" style="196" customWidth="1"/>
    <col min="12297" max="12297" width="13.28515625" style="196" customWidth="1"/>
    <col min="12298" max="12298" width="16.7109375" style="196" customWidth="1"/>
    <col min="12299" max="12544" width="9.140625" style="196"/>
    <col min="12545" max="12545" width="5.85546875" style="196" customWidth="1"/>
    <col min="12546" max="12546" width="9.85546875" style="196" customWidth="1"/>
    <col min="12547" max="12547" width="9.140625" style="196"/>
    <col min="12548" max="12548" width="14.42578125" style="196" customWidth="1"/>
    <col min="12549" max="12549" width="14.140625" style="196" customWidth="1"/>
    <col min="12550" max="12550" width="14.42578125" style="196" customWidth="1"/>
    <col min="12551" max="12551" width="15.28515625" style="196" customWidth="1"/>
    <col min="12552" max="12552" width="13.5703125" style="196" customWidth="1"/>
    <col min="12553" max="12553" width="13.28515625" style="196" customWidth="1"/>
    <col min="12554" max="12554" width="16.7109375" style="196" customWidth="1"/>
    <col min="12555" max="12800" width="9.140625" style="196"/>
    <col min="12801" max="12801" width="5.85546875" style="196" customWidth="1"/>
    <col min="12802" max="12802" width="9.85546875" style="196" customWidth="1"/>
    <col min="12803" max="12803" width="9.140625" style="196"/>
    <col min="12804" max="12804" width="14.42578125" style="196" customWidth="1"/>
    <col min="12805" max="12805" width="14.140625" style="196" customWidth="1"/>
    <col min="12806" max="12806" width="14.42578125" style="196" customWidth="1"/>
    <col min="12807" max="12807" width="15.28515625" style="196" customWidth="1"/>
    <col min="12808" max="12808" width="13.5703125" style="196" customWidth="1"/>
    <col min="12809" max="12809" width="13.28515625" style="196" customWidth="1"/>
    <col min="12810" max="12810" width="16.7109375" style="196" customWidth="1"/>
    <col min="12811" max="13056" width="9.140625" style="196"/>
    <col min="13057" max="13057" width="5.85546875" style="196" customWidth="1"/>
    <col min="13058" max="13058" width="9.85546875" style="196" customWidth="1"/>
    <col min="13059" max="13059" width="9.140625" style="196"/>
    <col min="13060" max="13060" width="14.42578125" style="196" customWidth="1"/>
    <col min="13061" max="13061" width="14.140625" style="196" customWidth="1"/>
    <col min="13062" max="13062" width="14.42578125" style="196" customWidth="1"/>
    <col min="13063" max="13063" width="15.28515625" style="196" customWidth="1"/>
    <col min="13064" max="13064" width="13.5703125" style="196" customWidth="1"/>
    <col min="13065" max="13065" width="13.28515625" style="196" customWidth="1"/>
    <col min="13066" max="13066" width="16.7109375" style="196" customWidth="1"/>
    <col min="13067" max="13312" width="9.140625" style="196"/>
    <col min="13313" max="13313" width="5.85546875" style="196" customWidth="1"/>
    <col min="13314" max="13314" width="9.85546875" style="196" customWidth="1"/>
    <col min="13315" max="13315" width="9.140625" style="196"/>
    <col min="13316" max="13316" width="14.42578125" style="196" customWidth="1"/>
    <col min="13317" max="13317" width="14.140625" style="196" customWidth="1"/>
    <col min="13318" max="13318" width="14.42578125" style="196" customWidth="1"/>
    <col min="13319" max="13319" width="15.28515625" style="196" customWidth="1"/>
    <col min="13320" max="13320" width="13.5703125" style="196" customWidth="1"/>
    <col min="13321" max="13321" width="13.28515625" style="196" customWidth="1"/>
    <col min="13322" max="13322" width="16.7109375" style="196" customWidth="1"/>
    <col min="13323" max="13568" width="9.140625" style="196"/>
    <col min="13569" max="13569" width="5.85546875" style="196" customWidth="1"/>
    <col min="13570" max="13570" width="9.85546875" style="196" customWidth="1"/>
    <col min="13571" max="13571" width="9.140625" style="196"/>
    <col min="13572" max="13572" width="14.42578125" style="196" customWidth="1"/>
    <col min="13573" max="13573" width="14.140625" style="196" customWidth="1"/>
    <col min="13574" max="13574" width="14.42578125" style="196" customWidth="1"/>
    <col min="13575" max="13575" width="15.28515625" style="196" customWidth="1"/>
    <col min="13576" max="13576" width="13.5703125" style="196" customWidth="1"/>
    <col min="13577" max="13577" width="13.28515625" style="196" customWidth="1"/>
    <col min="13578" max="13578" width="16.7109375" style="196" customWidth="1"/>
    <col min="13579" max="13824" width="9.140625" style="196"/>
    <col min="13825" max="13825" width="5.85546875" style="196" customWidth="1"/>
    <col min="13826" max="13826" width="9.85546875" style="196" customWidth="1"/>
    <col min="13827" max="13827" width="9.140625" style="196"/>
    <col min="13828" max="13828" width="14.42578125" style="196" customWidth="1"/>
    <col min="13829" max="13829" width="14.140625" style="196" customWidth="1"/>
    <col min="13830" max="13830" width="14.42578125" style="196" customWidth="1"/>
    <col min="13831" max="13831" width="15.28515625" style="196" customWidth="1"/>
    <col min="13832" max="13832" width="13.5703125" style="196" customWidth="1"/>
    <col min="13833" max="13833" width="13.28515625" style="196" customWidth="1"/>
    <col min="13834" max="13834" width="16.7109375" style="196" customWidth="1"/>
    <col min="13835" max="14080" width="9.140625" style="196"/>
    <col min="14081" max="14081" width="5.85546875" style="196" customWidth="1"/>
    <col min="14082" max="14082" width="9.85546875" style="196" customWidth="1"/>
    <col min="14083" max="14083" width="9.140625" style="196"/>
    <col min="14084" max="14084" width="14.42578125" style="196" customWidth="1"/>
    <col min="14085" max="14085" width="14.140625" style="196" customWidth="1"/>
    <col min="14086" max="14086" width="14.42578125" style="196" customWidth="1"/>
    <col min="14087" max="14087" width="15.28515625" style="196" customWidth="1"/>
    <col min="14088" max="14088" width="13.5703125" style="196" customWidth="1"/>
    <col min="14089" max="14089" width="13.28515625" style="196" customWidth="1"/>
    <col min="14090" max="14090" width="16.7109375" style="196" customWidth="1"/>
    <col min="14091" max="14336" width="9.140625" style="196"/>
    <col min="14337" max="14337" width="5.85546875" style="196" customWidth="1"/>
    <col min="14338" max="14338" width="9.85546875" style="196" customWidth="1"/>
    <col min="14339" max="14339" width="9.140625" style="196"/>
    <col min="14340" max="14340" width="14.42578125" style="196" customWidth="1"/>
    <col min="14341" max="14341" width="14.140625" style="196" customWidth="1"/>
    <col min="14342" max="14342" width="14.42578125" style="196" customWidth="1"/>
    <col min="14343" max="14343" width="15.28515625" style="196" customWidth="1"/>
    <col min="14344" max="14344" width="13.5703125" style="196" customWidth="1"/>
    <col min="14345" max="14345" width="13.28515625" style="196" customWidth="1"/>
    <col min="14346" max="14346" width="16.7109375" style="196" customWidth="1"/>
    <col min="14347" max="14592" width="9.140625" style="196"/>
    <col min="14593" max="14593" width="5.85546875" style="196" customWidth="1"/>
    <col min="14594" max="14594" width="9.85546875" style="196" customWidth="1"/>
    <col min="14595" max="14595" width="9.140625" style="196"/>
    <col min="14596" max="14596" width="14.42578125" style="196" customWidth="1"/>
    <col min="14597" max="14597" width="14.140625" style="196" customWidth="1"/>
    <col min="14598" max="14598" width="14.42578125" style="196" customWidth="1"/>
    <col min="14599" max="14599" width="15.28515625" style="196" customWidth="1"/>
    <col min="14600" max="14600" width="13.5703125" style="196" customWidth="1"/>
    <col min="14601" max="14601" width="13.28515625" style="196" customWidth="1"/>
    <col min="14602" max="14602" width="16.7109375" style="196" customWidth="1"/>
    <col min="14603" max="14848" width="9.140625" style="196"/>
    <col min="14849" max="14849" width="5.85546875" style="196" customWidth="1"/>
    <col min="14850" max="14850" width="9.85546875" style="196" customWidth="1"/>
    <col min="14851" max="14851" width="9.140625" style="196"/>
    <col min="14852" max="14852" width="14.42578125" style="196" customWidth="1"/>
    <col min="14853" max="14853" width="14.140625" style="196" customWidth="1"/>
    <col min="14854" max="14854" width="14.42578125" style="196" customWidth="1"/>
    <col min="14855" max="14855" width="15.28515625" style="196" customWidth="1"/>
    <col min="14856" max="14856" width="13.5703125" style="196" customWidth="1"/>
    <col min="14857" max="14857" width="13.28515625" style="196" customWidth="1"/>
    <col min="14858" max="14858" width="16.7109375" style="196" customWidth="1"/>
    <col min="14859" max="15104" width="9.140625" style="196"/>
    <col min="15105" max="15105" width="5.85546875" style="196" customWidth="1"/>
    <col min="15106" max="15106" width="9.85546875" style="196" customWidth="1"/>
    <col min="15107" max="15107" width="9.140625" style="196"/>
    <col min="15108" max="15108" width="14.42578125" style="196" customWidth="1"/>
    <col min="15109" max="15109" width="14.140625" style="196" customWidth="1"/>
    <col min="15110" max="15110" width="14.42578125" style="196" customWidth="1"/>
    <col min="15111" max="15111" width="15.28515625" style="196" customWidth="1"/>
    <col min="15112" max="15112" width="13.5703125" style="196" customWidth="1"/>
    <col min="15113" max="15113" width="13.28515625" style="196" customWidth="1"/>
    <col min="15114" max="15114" width="16.7109375" style="196" customWidth="1"/>
    <col min="15115" max="15360" width="9.140625" style="196"/>
    <col min="15361" max="15361" width="5.85546875" style="196" customWidth="1"/>
    <col min="15362" max="15362" width="9.85546875" style="196" customWidth="1"/>
    <col min="15363" max="15363" width="9.140625" style="196"/>
    <col min="15364" max="15364" width="14.42578125" style="196" customWidth="1"/>
    <col min="15365" max="15365" width="14.140625" style="196" customWidth="1"/>
    <col min="15366" max="15366" width="14.42578125" style="196" customWidth="1"/>
    <col min="15367" max="15367" width="15.28515625" style="196" customWidth="1"/>
    <col min="15368" max="15368" width="13.5703125" style="196" customWidth="1"/>
    <col min="15369" max="15369" width="13.28515625" style="196" customWidth="1"/>
    <col min="15370" max="15370" width="16.7109375" style="196" customWidth="1"/>
    <col min="15371" max="15616" width="9.140625" style="196"/>
    <col min="15617" max="15617" width="5.85546875" style="196" customWidth="1"/>
    <col min="15618" max="15618" width="9.85546875" style="196" customWidth="1"/>
    <col min="15619" max="15619" width="9.140625" style="196"/>
    <col min="15620" max="15620" width="14.42578125" style="196" customWidth="1"/>
    <col min="15621" max="15621" width="14.140625" style="196" customWidth="1"/>
    <col min="15622" max="15622" width="14.42578125" style="196" customWidth="1"/>
    <col min="15623" max="15623" width="15.28515625" style="196" customWidth="1"/>
    <col min="15624" max="15624" width="13.5703125" style="196" customWidth="1"/>
    <col min="15625" max="15625" width="13.28515625" style="196" customWidth="1"/>
    <col min="15626" max="15626" width="16.7109375" style="196" customWidth="1"/>
    <col min="15627" max="15872" width="9.140625" style="196"/>
    <col min="15873" max="15873" width="5.85546875" style="196" customWidth="1"/>
    <col min="15874" max="15874" width="9.85546875" style="196" customWidth="1"/>
    <col min="15875" max="15875" width="9.140625" style="196"/>
    <col min="15876" max="15876" width="14.42578125" style="196" customWidth="1"/>
    <col min="15877" max="15877" width="14.140625" style="196" customWidth="1"/>
    <col min="15878" max="15878" width="14.42578125" style="196" customWidth="1"/>
    <col min="15879" max="15879" width="15.28515625" style="196" customWidth="1"/>
    <col min="15880" max="15880" width="13.5703125" style="196" customWidth="1"/>
    <col min="15881" max="15881" width="13.28515625" style="196" customWidth="1"/>
    <col min="15882" max="15882" width="16.7109375" style="196" customWidth="1"/>
    <col min="15883" max="16128" width="9.140625" style="196"/>
    <col min="16129" max="16129" width="5.85546875" style="196" customWidth="1"/>
    <col min="16130" max="16130" width="9.85546875" style="196" customWidth="1"/>
    <col min="16131" max="16131" width="9.140625" style="196"/>
    <col min="16132" max="16132" width="14.42578125" style="196" customWidth="1"/>
    <col min="16133" max="16133" width="14.140625" style="196" customWidth="1"/>
    <col min="16134" max="16134" width="14.42578125" style="196" customWidth="1"/>
    <col min="16135" max="16135" width="15.28515625" style="196" customWidth="1"/>
    <col min="16136" max="16136" width="13.5703125" style="196" customWidth="1"/>
    <col min="16137" max="16137" width="13.28515625" style="196" customWidth="1"/>
    <col min="16138" max="16138" width="16.7109375" style="196" customWidth="1"/>
    <col min="16139" max="16384" width="9.140625" style="196"/>
  </cols>
  <sheetData>
    <row r="1" spans="1:75" x14ac:dyDescent="0.25">
      <c r="A1" s="269"/>
      <c r="F1" s="4"/>
      <c r="I1" s="4" t="s">
        <v>175</v>
      </c>
    </row>
    <row r="2" spans="1:75" x14ac:dyDescent="0.25">
      <c r="F2" s="4"/>
      <c r="I2" s="4" t="s">
        <v>173</v>
      </c>
    </row>
    <row r="3" spans="1:75" x14ac:dyDescent="0.25">
      <c r="F3" s="4"/>
      <c r="I3" s="4" t="s">
        <v>60</v>
      </c>
    </row>
    <row r="4" spans="1:75" x14ac:dyDescent="0.25">
      <c r="F4" s="4"/>
      <c r="I4" s="4" t="s">
        <v>174</v>
      </c>
    </row>
    <row r="6" spans="1:75" x14ac:dyDescent="0.25">
      <c r="F6" s="4"/>
      <c r="G6" s="4"/>
      <c r="H6" s="2"/>
    </row>
    <row r="7" spans="1:75" x14ac:dyDescent="0.25">
      <c r="A7" s="200" t="s">
        <v>176</v>
      </c>
      <c r="B7" s="200"/>
      <c r="C7" s="200"/>
      <c r="D7" s="200"/>
      <c r="E7" s="200"/>
      <c r="F7" s="200"/>
      <c r="G7" s="200"/>
      <c r="H7" s="200"/>
      <c r="I7" s="200"/>
      <c r="J7" s="200"/>
      <c r="M7" s="2"/>
    </row>
    <row r="8" spans="1:75" ht="15.75" x14ac:dyDescent="0.25">
      <c r="A8" s="200" t="s">
        <v>177</v>
      </c>
      <c r="B8" s="270"/>
      <c r="C8" s="270"/>
      <c r="D8" s="270"/>
      <c r="E8" s="270"/>
      <c r="F8" s="270"/>
      <c r="G8" s="270"/>
      <c r="H8" s="270"/>
      <c r="I8" s="270"/>
      <c r="J8" s="270"/>
      <c r="M8" s="2"/>
    </row>
    <row r="9" spans="1:75" ht="15.75" x14ac:dyDescent="0.25">
      <c r="A9" s="200"/>
      <c r="B9" s="270"/>
      <c r="C9" s="270"/>
      <c r="D9" s="270"/>
      <c r="E9" s="270"/>
      <c r="F9" s="270"/>
      <c r="G9" s="270"/>
      <c r="H9" s="270"/>
      <c r="I9" s="270"/>
      <c r="J9" s="270"/>
      <c r="M9" s="2"/>
    </row>
    <row r="10" spans="1:75" ht="15.75" x14ac:dyDescent="0.25">
      <c r="A10" s="200"/>
      <c r="B10" s="270"/>
      <c r="C10" s="270"/>
      <c r="D10" s="270"/>
      <c r="E10" s="270"/>
      <c r="F10" s="270"/>
      <c r="G10" s="270"/>
      <c r="H10" s="270"/>
      <c r="I10" s="270"/>
      <c r="J10" s="270"/>
      <c r="M10" s="2"/>
    </row>
    <row r="11" spans="1:75" ht="15.75" x14ac:dyDescent="0.25">
      <c r="A11" s="271"/>
      <c r="B11" s="272"/>
      <c r="C11" s="272"/>
      <c r="D11" s="272"/>
      <c r="E11" s="272"/>
      <c r="F11" s="272"/>
      <c r="G11" s="272"/>
      <c r="H11" s="272"/>
      <c r="I11" s="272"/>
      <c r="J11" s="272"/>
      <c r="M11" s="2"/>
    </row>
    <row r="12" spans="1:75" x14ac:dyDescent="0.25">
      <c r="J12" s="273" t="s">
        <v>1</v>
      </c>
    </row>
    <row r="13" spans="1:75" s="275" customFormat="1" ht="24" x14ac:dyDescent="0.2">
      <c r="A13" s="264"/>
      <c r="B13" s="264"/>
      <c r="C13" s="264"/>
      <c r="D13" s="265"/>
      <c r="E13" s="274" t="s">
        <v>178</v>
      </c>
      <c r="F13" s="289"/>
      <c r="G13" s="290"/>
      <c r="H13" s="290" t="s">
        <v>179</v>
      </c>
      <c r="I13" s="286"/>
      <c r="J13" s="278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</row>
    <row r="14" spans="1:75" s="275" customFormat="1" ht="24" x14ac:dyDescent="0.2">
      <c r="A14" s="267"/>
      <c r="B14" s="267"/>
      <c r="C14" s="267"/>
      <c r="D14" s="267" t="s">
        <v>180</v>
      </c>
      <c r="E14" s="268" t="s">
        <v>181</v>
      </c>
      <c r="F14" s="266" t="s">
        <v>102</v>
      </c>
      <c r="G14" s="290"/>
      <c r="H14" s="290" t="s">
        <v>103</v>
      </c>
      <c r="I14" s="286"/>
      <c r="J14" s="274" t="s">
        <v>178</v>
      </c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</row>
    <row r="15" spans="1:75" s="275" customFormat="1" ht="36" x14ac:dyDescent="0.2">
      <c r="A15" s="276" t="s">
        <v>33</v>
      </c>
      <c r="B15" s="276" t="s">
        <v>138</v>
      </c>
      <c r="C15" s="276" t="s">
        <v>5</v>
      </c>
      <c r="D15" s="276" t="s">
        <v>181</v>
      </c>
      <c r="E15" s="277" t="s">
        <v>182</v>
      </c>
      <c r="F15" s="277" t="s">
        <v>183</v>
      </c>
      <c r="G15" s="278" t="s">
        <v>184</v>
      </c>
      <c r="H15" s="278" t="s">
        <v>185</v>
      </c>
      <c r="I15" s="278" t="s">
        <v>186</v>
      </c>
      <c r="J15" s="277" t="s">
        <v>187</v>
      </c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</row>
    <row r="16" spans="1:75" s="280" customFormat="1" ht="11.25" x14ac:dyDescent="0.2">
      <c r="A16" s="279">
        <v>1</v>
      </c>
      <c r="B16" s="279">
        <v>2</v>
      </c>
      <c r="C16" s="279">
        <v>3</v>
      </c>
      <c r="D16" s="279">
        <v>4</v>
      </c>
      <c r="E16" s="279">
        <v>5</v>
      </c>
      <c r="F16" s="279">
        <v>6</v>
      </c>
      <c r="G16" s="279">
        <v>7</v>
      </c>
      <c r="H16" s="279">
        <v>8</v>
      </c>
      <c r="I16" s="279">
        <v>9</v>
      </c>
      <c r="J16" s="279">
        <v>10</v>
      </c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</row>
    <row r="17" spans="1:75" s="280" customFormat="1" ht="18" customHeight="1" x14ac:dyDescent="0.2">
      <c r="A17" s="281">
        <v>750</v>
      </c>
      <c r="B17" s="281">
        <v>75058</v>
      </c>
      <c r="C17" s="281">
        <v>2338</v>
      </c>
      <c r="D17" s="282">
        <v>13417</v>
      </c>
      <c r="E17" s="282">
        <f>SUM(F17,J17)</f>
        <v>0</v>
      </c>
      <c r="F17" s="282">
        <f t="shared" ref="F17:F24" si="0">SUM(G17:I17)</f>
        <v>0</v>
      </c>
      <c r="G17" s="282">
        <v>0</v>
      </c>
      <c r="H17" s="282">
        <v>0</v>
      </c>
      <c r="I17" s="282">
        <v>0</v>
      </c>
      <c r="J17" s="282">
        <v>0</v>
      </c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</row>
    <row r="18" spans="1:75" s="275" customFormat="1" ht="18" customHeight="1" x14ac:dyDescent="0.2">
      <c r="A18" s="281">
        <v>750</v>
      </c>
      <c r="B18" s="281">
        <v>75058</v>
      </c>
      <c r="C18" s="281">
        <v>2339</v>
      </c>
      <c r="D18" s="282">
        <v>0</v>
      </c>
      <c r="E18" s="282">
        <f t="shared" ref="E18:E24" si="1">SUM(F18,J18)</f>
        <v>49067</v>
      </c>
      <c r="F18" s="282">
        <f t="shared" si="0"/>
        <v>49067</v>
      </c>
      <c r="G18" s="282">
        <v>0</v>
      </c>
      <c r="H18" s="282">
        <v>0</v>
      </c>
      <c r="I18" s="282">
        <v>49067</v>
      </c>
      <c r="J18" s="282">
        <v>0</v>
      </c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</row>
    <row r="19" spans="1:75" s="275" customFormat="1" ht="18" customHeight="1" x14ac:dyDescent="0.2">
      <c r="A19" s="281">
        <v>801</v>
      </c>
      <c r="B19" s="281">
        <v>80104</v>
      </c>
      <c r="C19" s="281">
        <v>2310</v>
      </c>
      <c r="D19" s="282">
        <v>0</v>
      </c>
      <c r="E19" s="282">
        <f t="shared" si="1"/>
        <v>300000</v>
      </c>
      <c r="F19" s="282">
        <f t="shared" si="0"/>
        <v>300000</v>
      </c>
      <c r="G19" s="282">
        <v>0</v>
      </c>
      <c r="H19" s="282">
        <v>0</v>
      </c>
      <c r="I19" s="282">
        <v>300000</v>
      </c>
      <c r="J19" s="282">
        <v>0</v>
      </c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</row>
    <row r="20" spans="1:75" s="275" customFormat="1" ht="18" customHeight="1" x14ac:dyDescent="0.2">
      <c r="A20" s="281">
        <v>801</v>
      </c>
      <c r="B20" s="281">
        <v>80140</v>
      </c>
      <c r="C20" s="281">
        <v>2320</v>
      </c>
      <c r="D20" s="283">
        <v>240000</v>
      </c>
      <c r="E20" s="283">
        <f t="shared" si="1"/>
        <v>0</v>
      </c>
      <c r="F20" s="282">
        <f t="shared" si="0"/>
        <v>0</v>
      </c>
      <c r="G20" s="283">
        <v>0</v>
      </c>
      <c r="H20" s="283">
        <v>0</v>
      </c>
      <c r="I20" s="283">
        <v>0</v>
      </c>
      <c r="J20" s="283">
        <v>0</v>
      </c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</row>
    <row r="21" spans="1:75" s="275" customFormat="1" ht="18" customHeight="1" x14ac:dyDescent="0.2">
      <c r="A21" s="284">
        <v>801</v>
      </c>
      <c r="B21" s="284">
        <v>80195</v>
      </c>
      <c r="C21" s="284">
        <v>2320</v>
      </c>
      <c r="D21" s="282">
        <v>0</v>
      </c>
      <c r="E21" s="282">
        <f t="shared" si="1"/>
        <v>3000</v>
      </c>
      <c r="F21" s="282">
        <f t="shared" si="0"/>
        <v>3000</v>
      </c>
      <c r="G21" s="282">
        <v>0</v>
      </c>
      <c r="H21" s="282">
        <v>0</v>
      </c>
      <c r="I21" s="282">
        <v>3000</v>
      </c>
      <c r="J21" s="282">
        <v>0</v>
      </c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</row>
    <row r="22" spans="1:75" s="275" customFormat="1" ht="18" customHeight="1" x14ac:dyDescent="0.2">
      <c r="A22" s="284">
        <v>851</v>
      </c>
      <c r="B22" s="284">
        <v>85154</v>
      </c>
      <c r="C22" s="284">
        <v>2330</v>
      </c>
      <c r="D22" s="282">
        <v>0</v>
      </c>
      <c r="E22" s="282">
        <f t="shared" si="1"/>
        <v>6000</v>
      </c>
      <c r="F22" s="282">
        <f t="shared" si="0"/>
        <v>6000</v>
      </c>
      <c r="G22" s="282">
        <v>0</v>
      </c>
      <c r="H22" s="282">
        <v>0</v>
      </c>
      <c r="I22" s="282">
        <v>6000</v>
      </c>
      <c r="J22" s="282">
        <v>0</v>
      </c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</row>
    <row r="23" spans="1:75" s="275" customFormat="1" ht="18" customHeight="1" x14ac:dyDescent="0.2">
      <c r="A23" s="281">
        <v>853</v>
      </c>
      <c r="B23" s="281">
        <v>85311</v>
      </c>
      <c r="C23" s="281">
        <v>2320</v>
      </c>
      <c r="D23" s="283">
        <v>25051</v>
      </c>
      <c r="E23" s="283">
        <f t="shared" si="1"/>
        <v>0</v>
      </c>
      <c r="F23" s="282">
        <f t="shared" si="0"/>
        <v>0</v>
      </c>
      <c r="G23" s="283">
        <v>0</v>
      </c>
      <c r="H23" s="283">
        <v>0</v>
      </c>
      <c r="I23" s="283">
        <v>0</v>
      </c>
      <c r="J23" s="283">
        <v>0</v>
      </c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</row>
    <row r="24" spans="1:75" s="275" customFormat="1" ht="18" customHeight="1" x14ac:dyDescent="0.2">
      <c r="A24" s="281">
        <v>853</v>
      </c>
      <c r="B24" s="281">
        <v>85333</v>
      </c>
      <c r="C24" s="281">
        <v>2320</v>
      </c>
      <c r="D24" s="283">
        <v>0</v>
      </c>
      <c r="E24" s="283">
        <f t="shared" si="1"/>
        <v>2570103</v>
      </c>
      <c r="F24" s="283">
        <f t="shared" si="0"/>
        <v>2570103</v>
      </c>
      <c r="G24" s="283">
        <v>0</v>
      </c>
      <c r="H24" s="283">
        <v>0</v>
      </c>
      <c r="I24" s="283">
        <v>2570103</v>
      </c>
      <c r="J24" s="283">
        <v>0</v>
      </c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</row>
    <row r="25" spans="1:75" s="275" customFormat="1" ht="18" customHeight="1" x14ac:dyDescent="0.2">
      <c r="A25" s="281">
        <v>854</v>
      </c>
      <c r="B25" s="281">
        <v>85415</v>
      </c>
      <c r="C25" s="281">
        <v>2330</v>
      </c>
      <c r="D25" s="282">
        <v>7200</v>
      </c>
      <c r="E25" s="282">
        <f>SUM(F25,J25)</f>
        <v>0</v>
      </c>
      <c r="F25" s="282">
        <f>SUM(G25:I25)</f>
        <v>0</v>
      </c>
      <c r="G25" s="282">
        <v>0</v>
      </c>
      <c r="H25" s="282">
        <v>0</v>
      </c>
      <c r="I25" s="282">
        <v>0</v>
      </c>
      <c r="J25" s="282">
        <v>0</v>
      </c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</row>
    <row r="26" spans="1:75" s="275" customFormat="1" ht="18" customHeight="1" x14ac:dyDescent="0.2">
      <c r="A26" s="287"/>
      <c r="B26" s="291" t="s">
        <v>143</v>
      </c>
      <c r="C26" s="288"/>
      <c r="D26" s="285">
        <f>SUM(D17:D25)</f>
        <v>285668</v>
      </c>
      <c r="E26" s="285">
        <f t="shared" ref="E26:J26" si="2">SUM(E17:E25)</f>
        <v>2928170</v>
      </c>
      <c r="F26" s="285">
        <f t="shared" si="2"/>
        <v>2928170</v>
      </c>
      <c r="G26" s="285">
        <f t="shared" si="2"/>
        <v>0</v>
      </c>
      <c r="H26" s="285">
        <f t="shared" si="2"/>
        <v>0</v>
      </c>
      <c r="I26" s="285">
        <f t="shared" si="2"/>
        <v>2928170</v>
      </c>
      <c r="J26" s="285">
        <f t="shared" si="2"/>
        <v>0</v>
      </c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</row>
    <row r="28" spans="1:75" x14ac:dyDescent="0.25">
      <c r="A28" s="199"/>
      <c r="G28"/>
    </row>
  </sheetData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0" zoomScaleNormal="120" workbookViewId="0">
      <selection activeCell="G13" sqref="G13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2.75" customHeight="1" x14ac:dyDescent="0.25">
      <c r="F1" s="4" t="s">
        <v>144</v>
      </c>
    </row>
    <row r="2" spans="1:7" ht="12.75" customHeight="1" x14ac:dyDescent="0.25">
      <c r="F2" s="4" t="s">
        <v>173</v>
      </c>
    </row>
    <row r="3" spans="1:7" ht="12.75" customHeight="1" x14ac:dyDescent="0.25">
      <c r="F3" s="4" t="s">
        <v>60</v>
      </c>
    </row>
    <row r="4" spans="1:7" ht="12.75" customHeight="1" x14ac:dyDescent="0.25">
      <c r="F4" s="4" t="s">
        <v>174</v>
      </c>
    </row>
    <row r="5" spans="1:7" ht="12.75" customHeight="1" x14ac:dyDescent="0.25"/>
    <row r="6" spans="1:7" s="198" customFormat="1" ht="12.75" x14ac:dyDescent="0.2">
      <c r="A6" s="200" t="s">
        <v>145</v>
      </c>
      <c r="B6" s="200"/>
      <c r="C6" s="200"/>
      <c r="D6" s="200"/>
      <c r="E6" s="200"/>
      <c r="F6" s="200"/>
      <c r="G6" s="200"/>
    </row>
    <row r="7" spans="1:7" s="198" customFormat="1" ht="12.75" x14ac:dyDescent="0.2">
      <c r="A7" s="200" t="s">
        <v>146</v>
      </c>
      <c r="B7" s="200"/>
      <c r="C7" s="200"/>
      <c r="D7" s="200"/>
      <c r="E7" s="200"/>
      <c r="F7" s="200"/>
      <c r="G7" s="200"/>
    </row>
    <row r="8" spans="1:7" x14ac:dyDescent="0.25">
      <c r="A8" s="242" t="s">
        <v>147</v>
      </c>
      <c r="B8" s="242"/>
      <c r="C8" s="242"/>
      <c r="D8" s="242"/>
      <c r="E8" s="242"/>
      <c r="F8" s="242"/>
      <c r="G8" s="242"/>
    </row>
    <row r="9" spans="1:7" x14ac:dyDescent="0.25">
      <c r="A9" s="201"/>
      <c r="B9" s="201"/>
      <c r="C9" s="201"/>
      <c r="D9" s="201"/>
      <c r="E9" s="201"/>
      <c r="F9" s="201"/>
      <c r="G9" s="201"/>
    </row>
    <row r="10" spans="1:7" x14ac:dyDescent="0.25">
      <c r="A10" s="196"/>
      <c r="B10" s="196"/>
      <c r="C10" s="196"/>
      <c r="D10" s="196"/>
      <c r="E10" s="196"/>
      <c r="F10" s="196"/>
      <c r="G10" s="197" t="s">
        <v>1</v>
      </c>
    </row>
    <row r="11" spans="1:7" ht="15" customHeight="1" x14ac:dyDescent="0.25">
      <c r="A11" s="202"/>
      <c r="B11" s="202"/>
      <c r="C11" s="202"/>
      <c r="D11" s="243" t="s">
        <v>166</v>
      </c>
      <c r="E11" s="203"/>
      <c r="F11" s="204"/>
      <c r="G11" s="243" t="s">
        <v>166</v>
      </c>
    </row>
    <row r="12" spans="1:7" x14ac:dyDescent="0.25">
      <c r="A12" s="205" t="s">
        <v>109</v>
      </c>
      <c r="B12" s="205" t="s">
        <v>3</v>
      </c>
      <c r="C12" s="205"/>
      <c r="D12" s="244" t="s">
        <v>167</v>
      </c>
      <c r="E12" s="244" t="s">
        <v>149</v>
      </c>
      <c r="F12" s="244" t="s">
        <v>102</v>
      </c>
      <c r="G12" s="244" t="s">
        <v>170</v>
      </c>
    </row>
    <row r="13" spans="1:7" x14ac:dyDescent="0.25">
      <c r="A13" s="205"/>
      <c r="B13" s="206"/>
      <c r="C13" s="205" t="s">
        <v>148</v>
      </c>
      <c r="D13" s="244" t="s">
        <v>168</v>
      </c>
      <c r="E13" s="244"/>
      <c r="F13" s="244"/>
      <c r="G13" s="244" t="s">
        <v>171</v>
      </c>
    </row>
    <row r="14" spans="1:7" x14ac:dyDescent="0.25">
      <c r="A14" s="206"/>
      <c r="B14" s="206" t="s">
        <v>4</v>
      </c>
      <c r="C14" s="206"/>
      <c r="D14" s="244" t="s">
        <v>169</v>
      </c>
      <c r="E14" s="245"/>
      <c r="F14" s="245"/>
      <c r="G14" s="244" t="s">
        <v>172</v>
      </c>
    </row>
    <row r="15" spans="1:7" x14ac:dyDescent="0.25">
      <c r="A15" s="207">
        <v>1</v>
      </c>
      <c r="B15" s="207">
        <v>2</v>
      </c>
      <c r="C15" s="207">
        <v>3</v>
      </c>
      <c r="D15" s="207">
        <v>4</v>
      </c>
      <c r="E15" s="207">
        <v>5</v>
      </c>
      <c r="F15" s="207">
        <v>6</v>
      </c>
      <c r="G15" s="207">
        <v>7</v>
      </c>
    </row>
    <row r="16" spans="1:7" s="212" customFormat="1" x14ac:dyDescent="0.25">
      <c r="A16" s="208"/>
      <c r="B16" s="209">
        <v>801</v>
      </c>
      <c r="C16" s="210"/>
      <c r="D16" s="211"/>
      <c r="E16" s="211"/>
      <c r="F16" s="211"/>
      <c r="G16" s="211"/>
    </row>
    <row r="17" spans="1:7" s="126" customFormat="1" x14ac:dyDescent="0.25">
      <c r="A17" s="213" t="s">
        <v>150</v>
      </c>
      <c r="B17" s="214">
        <v>80101</v>
      </c>
      <c r="C17" s="215" t="s">
        <v>20</v>
      </c>
      <c r="D17" s="216">
        <v>523</v>
      </c>
      <c r="E17" s="216">
        <v>676057</v>
      </c>
      <c r="F17" s="216">
        <v>676580</v>
      </c>
      <c r="G17" s="216">
        <v>0</v>
      </c>
    </row>
    <row r="18" spans="1:7" s="126" customFormat="1" x14ac:dyDescent="0.25">
      <c r="A18" s="213" t="s">
        <v>151</v>
      </c>
      <c r="B18" s="214">
        <v>80102</v>
      </c>
      <c r="C18" s="217" t="s">
        <v>82</v>
      </c>
      <c r="D18" s="218">
        <v>0</v>
      </c>
      <c r="E18" s="218">
        <v>57600</v>
      </c>
      <c r="F18" s="218">
        <v>57600</v>
      </c>
      <c r="G18" s="218">
        <v>0</v>
      </c>
    </row>
    <row r="19" spans="1:7" s="126" customFormat="1" x14ac:dyDescent="0.25">
      <c r="A19" s="213" t="s">
        <v>152</v>
      </c>
      <c r="B19" s="214">
        <v>80104</v>
      </c>
      <c r="C19" s="217" t="s">
        <v>139</v>
      </c>
      <c r="D19" s="218">
        <v>4837</v>
      </c>
      <c r="E19" s="218">
        <v>2857479</v>
      </c>
      <c r="F19" s="218">
        <v>2862316</v>
      </c>
      <c r="G19" s="218">
        <v>0</v>
      </c>
    </row>
    <row r="20" spans="1:7" s="126" customFormat="1" x14ac:dyDescent="0.25">
      <c r="A20" s="213" t="s">
        <v>153</v>
      </c>
      <c r="B20" s="214">
        <v>80115</v>
      </c>
      <c r="C20" s="217" t="s">
        <v>140</v>
      </c>
      <c r="D20" s="218">
        <v>10901</v>
      </c>
      <c r="E20" s="218">
        <v>1141290</v>
      </c>
      <c r="F20" s="218">
        <v>1152191</v>
      </c>
      <c r="G20" s="218">
        <v>0</v>
      </c>
    </row>
    <row r="21" spans="1:7" s="126" customFormat="1" x14ac:dyDescent="0.25">
      <c r="A21" s="213" t="s">
        <v>154</v>
      </c>
      <c r="B21" s="214">
        <v>80120</v>
      </c>
      <c r="C21" s="217" t="s">
        <v>141</v>
      </c>
      <c r="D21" s="219">
        <v>664</v>
      </c>
      <c r="E21" s="218">
        <v>231535</v>
      </c>
      <c r="F21" s="218">
        <v>232199</v>
      </c>
      <c r="G21" s="218">
        <v>0</v>
      </c>
    </row>
    <row r="22" spans="1:7" s="126" customFormat="1" x14ac:dyDescent="0.25">
      <c r="A22" s="213" t="s">
        <v>155</v>
      </c>
      <c r="B22" s="214">
        <v>80132</v>
      </c>
      <c r="C22" s="217" t="s">
        <v>156</v>
      </c>
      <c r="D22" s="218">
        <v>225</v>
      </c>
      <c r="E22" s="218">
        <v>34000</v>
      </c>
      <c r="F22" s="218">
        <v>34225</v>
      </c>
      <c r="G22" s="220">
        <v>0</v>
      </c>
    </row>
    <row r="23" spans="1:7" s="126" customFormat="1" x14ac:dyDescent="0.25">
      <c r="A23" s="213" t="s">
        <v>157</v>
      </c>
      <c r="B23" s="214">
        <v>80134</v>
      </c>
      <c r="C23" s="217" t="s">
        <v>158</v>
      </c>
      <c r="D23" s="218">
        <v>0</v>
      </c>
      <c r="E23" s="218">
        <v>3200</v>
      </c>
      <c r="F23" s="218">
        <v>3200</v>
      </c>
      <c r="G23" s="218">
        <v>0</v>
      </c>
    </row>
    <row r="24" spans="1:7" s="126" customFormat="1" ht="25.5" x14ac:dyDescent="0.25">
      <c r="A24" s="221" t="s">
        <v>159</v>
      </c>
      <c r="B24" s="222">
        <v>80140</v>
      </c>
      <c r="C24" s="223" t="s">
        <v>160</v>
      </c>
      <c r="D24" s="218">
        <v>3</v>
      </c>
      <c r="E24" s="218">
        <v>445610</v>
      </c>
      <c r="F24" s="218">
        <v>445613</v>
      </c>
      <c r="G24" s="218">
        <v>0</v>
      </c>
    </row>
    <row r="25" spans="1:7" x14ac:dyDescent="0.25">
      <c r="A25" s="224" t="s">
        <v>161</v>
      </c>
      <c r="B25" s="225">
        <v>80148</v>
      </c>
      <c r="C25" s="217" t="s">
        <v>162</v>
      </c>
      <c r="D25" s="226">
        <v>27</v>
      </c>
      <c r="E25" s="226">
        <v>2465135</v>
      </c>
      <c r="F25" s="226">
        <v>2465162</v>
      </c>
      <c r="G25" s="226">
        <v>0</v>
      </c>
    </row>
    <row r="26" spans="1:7" s="126" customFormat="1" x14ac:dyDescent="0.25">
      <c r="A26" s="227"/>
      <c r="B26" s="228">
        <v>854</v>
      </c>
      <c r="C26" s="229"/>
      <c r="D26" s="230"/>
      <c r="E26" s="230"/>
      <c r="F26" s="230"/>
      <c r="G26" s="230"/>
    </row>
    <row r="27" spans="1:7" s="126" customFormat="1" x14ac:dyDescent="0.25">
      <c r="A27" s="213" t="s">
        <v>150</v>
      </c>
      <c r="B27" s="214">
        <v>85410</v>
      </c>
      <c r="C27" s="217" t="s">
        <v>142</v>
      </c>
      <c r="D27" s="218">
        <v>470</v>
      </c>
      <c r="E27" s="218">
        <v>490700</v>
      </c>
      <c r="F27" s="218">
        <v>491170</v>
      </c>
      <c r="G27" s="218">
        <v>0</v>
      </c>
    </row>
    <row r="28" spans="1:7" s="126" customFormat="1" x14ac:dyDescent="0.25">
      <c r="A28" s="213" t="s">
        <v>151</v>
      </c>
      <c r="B28" s="214">
        <v>85417</v>
      </c>
      <c r="C28" s="231" t="s">
        <v>163</v>
      </c>
      <c r="D28" s="218">
        <v>0</v>
      </c>
      <c r="E28" s="218">
        <v>80400</v>
      </c>
      <c r="F28" s="218">
        <v>80400</v>
      </c>
      <c r="G28" s="218">
        <v>0</v>
      </c>
    </row>
    <row r="29" spans="1:7" x14ac:dyDescent="0.25">
      <c r="A29" s="232" t="s">
        <v>152</v>
      </c>
      <c r="B29" s="233">
        <v>85420</v>
      </c>
      <c r="C29" s="234" t="s">
        <v>164</v>
      </c>
      <c r="D29" s="235">
        <v>4</v>
      </c>
      <c r="E29" s="235">
        <v>18212</v>
      </c>
      <c r="F29" s="235">
        <v>18216</v>
      </c>
      <c r="G29" s="236">
        <v>0</v>
      </c>
    </row>
    <row r="30" spans="1:7" s="240" customFormat="1" x14ac:dyDescent="0.25">
      <c r="A30" s="237"/>
      <c r="B30" s="237"/>
      <c r="C30" s="238" t="s">
        <v>165</v>
      </c>
      <c r="D30" s="239">
        <f>SUM(D17:D29)</f>
        <v>17654</v>
      </c>
      <c r="E30" s="239">
        <f>SUM(E17:E29)</f>
        <v>8501218</v>
      </c>
      <c r="F30" s="239">
        <f>SUM(F17:F29)</f>
        <v>8518872</v>
      </c>
      <c r="G30" s="239">
        <f>SUM(G17:G29)</f>
        <v>0</v>
      </c>
    </row>
    <row r="32" spans="1:7" x14ac:dyDescent="0.25">
      <c r="A32" s="241"/>
      <c r="B32" s="241"/>
      <c r="C32" s="195"/>
    </row>
    <row r="33" spans="1:3" x14ac:dyDescent="0.25">
      <c r="A33" s="241"/>
      <c r="B33" s="241"/>
      <c r="C33" s="195"/>
    </row>
    <row r="34" spans="1:3" x14ac:dyDescent="0.25">
      <c r="A34" s="241"/>
      <c r="B34" s="241"/>
      <c r="C34" s="195"/>
    </row>
  </sheetData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Zał.Nr5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2020-02-28T09:56:26Z</cp:lastPrinted>
  <dcterms:created xsi:type="dcterms:W3CDTF">2014-03-20T12:20:20Z</dcterms:created>
  <dcterms:modified xsi:type="dcterms:W3CDTF">2020-02-28T10:04:59Z</dcterms:modified>
</cp:coreProperties>
</file>