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Nr1" sheetId="9" r:id="rId1"/>
    <sheet name="Zał.Nr2" sheetId="10" r:id="rId2"/>
    <sheet name="Zał.Nr3" sheetId="11" r:id="rId3"/>
    <sheet name="Zał.Nr4" sheetId="14" r:id="rId4"/>
    <sheet name="Zał.Nr5" sheetId="12" r:id="rId5"/>
  </sheets>
  <definedNames>
    <definedName name="_xlnm.Print_Titles" localSheetId="0">Zał.Nr1!$7:$9</definedName>
    <definedName name="_xlnm.Print_Titles" localSheetId="2">Zał.Nr3!#REF!</definedName>
    <definedName name="_xlnm.Print_Titles" localSheetId="4">Zał.Nr5!$11:$12</definedName>
  </definedNames>
  <calcPr calcId="162913"/>
</workbook>
</file>

<file path=xl/calcChain.xml><?xml version="1.0" encoding="utf-8"?>
<calcChain xmlns="http://schemas.openxmlformats.org/spreadsheetml/2006/main">
  <c r="E140" i="12" l="1"/>
  <c r="E141" i="12" s="1"/>
  <c r="E33" i="12"/>
  <c r="E45" i="14"/>
  <c r="E33" i="14"/>
  <c r="E46" i="14" s="1"/>
  <c r="G26" i="11"/>
  <c r="D25" i="11"/>
  <c r="I19" i="11"/>
  <c r="H19" i="11"/>
  <c r="G19" i="11"/>
  <c r="F19" i="11"/>
  <c r="E19" i="11"/>
  <c r="D19" i="11"/>
  <c r="G27" i="10" l="1"/>
  <c r="G26" i="10"/>
  <c r="E26" i="10"/>
  <c r="D26" i="10"/>
  <c r="G25" i="10"/>
  <c r="E23" i="10"/>
  <c r="D23" i="10"/>
  <c r="D22" i="10" s="1"/>
  <c r="E22" i="10"/>
  <c r="G21" i="10"/>
  <c r="E19" i="10"/>
  <c r="E18" i="10" s="1"/>
  <c r="D19" i="10"/>
  <c r="D18" i="10" s="1"/>
  <c r="D17" i="10" s="1"/>
  <c r="E17" i="10" l="1"/>
  <c r="F136" i="9"/>
  <c r="F135" i="9"/>
  <c r="F133" i="9" s="1"/>
  <c r="F131" i="9" s="1"/>
  <c r="F124" i="9"/>
  <c r="F123" i="9"/>
  <c r="F122" i="9" s="1"/>
  <c r="F120" i="9" s="1"/>
  <c r="F114" i="9"/>
  <c r="F113" i="9" s="1"/>
  <c r="F108" i="9" s="1"/>
  <c r="F110" i="9"/>
  <c r="F109" i="9"/>
  <c r="F105" i="9"/>
  <c r="F101" i="9" s="1"/>
  <c r="F100" i="9" s="1"/>
  <c r="F102" i="9"/>
  <c r="G94" i="9"/>
  <c r="G81" i="9" s="1"/>
  <c r="F94" i="9"/>
  <c r="F88" i="9"/>
  <c r="F85" i="9"/>
  <c r="F82" i="9"/>
  <c r="F81" i="9" s="1"/>
  <c r="G79" i="9"/>
  <c r="G78" i="9" s="1"/>
  <c r="F79" i="9"/>
  <c r="F78" i="9" s="1"/>
  <c r="F67" i="9"/>
  <c r="F66" i="9"/>
  <c r="G62" i="9"/>
  <c r="G61" i="9"/>
  <c r="G53" i="9" s="1"/>
  <c r="F55" i="9"/>
  <c r="F54" i="9"/>
  <c r="G50" i="9"/>
  <c r="G49" i="9"/>
  <c r="G48" i="9" s="1"/>
  <c r="G37" i="9" s="1"/>
  <c r="G36" i="9" s="1"/>
  <c r="F46" i="9"/>
  <c r="F45" i="9"/>
  <c r="F44" i="9"/>
  <c r="F40" i="9"/>
  <c r="F39" i="9"/>
  <c r="F38" i="9"/>
  <c r="F31" i="9"/>
  <c r="F30" i="9"/>
  <c r="F28" i="9"/>
  <c r="F23" i="9"/>
  <c r="F22" i="9"/>
  <c r="F21" i="9"/>
  <c r="F14" i="9"/>
  <c r="F13" i="9" s="1"/>
  <c r="F12" i="9" s="1"/>
  <c r="F11" i="9" s="1"/>
  <c r="F10" i="9" s="1"/>
  <c r="F53" i="9" l="1"/>
  <c r="F37" i="9" s="1"/>
  <c r="F36" i="9" l="1"/>
</calcChain>
</file>

<file path=xl/sharedStrings.xml><?xml version="1.0" encoding="utf-8"?>
<sst xmlns="http://schemas.openxmlformats.org/spreadsheetml/2006/main" count="556" uniqueCount="334">
  <si>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</si>
  <si>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</si>
  <si>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</si>
  <si>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</si>
  <si>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</si>
  <si>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</si>
  <si>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</si>
  <si>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</si>
  <si>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</si>
  <si>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</si>
  <si>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</si>
  <si>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</si>
  <si>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</si>
  <si>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Dochody na zadania własne:</t>
  </si>
  <si>
    <t>Oświata i wychowanie</t>
  </si>
  <si>
    <t>Szkoły podstawowe</t>
  </si>
  <si>
    <t>Jednostki oświatowe zbiorczo</t>
  </si>
  <si>
    <t>Technika</t>
  </si>
  <si>
    <t>Pozostała działalność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</si>
  <si>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</si>
  <si>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</si>
  <si>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</si>
  <si>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</si>
  <si>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</si>
  <si>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</si>
  <si>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</si>
  <si>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Gospodarka komunalna i ochrona środowiska</t>
  </si>
  <si>
    <t>WYDATKI OGÓŁEM:</t>
  </si>
  <si>
    <t>Wydatki na zadania własne:</t>
  </si>
  <si>
    <t>Gospodarka mieszkaniowa</t>
  </si>
  <si>
    <t>wydatki inwestycyjne jednostek budżetowych</t>
  </si>
  <si>
    <t>4210</t>
  </si>
  <si>
    <t>zakup materiałów i wyposażenia</t>
  </si>
  <si>
    <t>zakup środków dydaktycznych i książek</t>
  </si>
  <si>
    <t>wynagrodzenia bezosobowe</t>
  </si>
  <si>
    <t>zakup usług remontowych</t>
  </si>
  <si>
    <t>wynagrodzenia osobowe pracowników</t>
  </si>
  <si>
    <t>składki na ubezpieczenia społeczne</t>
  </si>
  <si>
    <t xml:space="preserve">składki na Fundusz Pracy oraz Solidarnościowy Fundusz </t>
  </si>
  <si>
    <t>Wsparcia Osób Niepełnosprawnych</t>
  </si>
  <si>
    <t>dotacja celowa z budżetu na finansowanie lub</t>
  </si>
  <si>
    <t>dofinansowanie zadań zleconych do realizacji</t>
  </si>
  <si>
    <t>stowarzyszeniom</t>
  </si>
  <si>
    <t>Wydział Gospodarki Komunalnej</t>
  </si>
  <si>
    <t>Branżowe szkoły I i II stopnia</t>
  </si>
  <si>
    <t xml:space="preserve">Prezydenta Miasta Włocławek </t>
  </si>
  <si>
    <r>
      <rPr>
        <i/>
        <sz val="9"/>
        <rFont val="Arial CE"/>
        <charset val="238"/>
      </rPr>
      <t>Organ</t>
    </r>
    <r>
      <rPr>
        <i/>
        <sz val="8"/>
        <rFont val="Arial CE"/>
        <charset val="238"/>
      </rPr>
      <t xml:space="preserve"> - projekt pn. "Włocławek zawodowo"</t>
    </r>
  </si>
  <si>
    <t>Dochody na zadania zlecone:</t>
  </si>
  <si>
    <t>Rodzina</t>
  </si>
  <si>
    <t>Karta Dużej Rodziny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</si>
  <si>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</si>
  <si>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</si>
  <si>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</si>
  <si>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</si>
  <si>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r>
      <t>gmin, związkom powiatowo-gminnym) ustawami</t>
    </r>
    <r>
      <rPr>
        <i/>
        <sz val="9"/>
        <rFont val="Arial CE"/>
        <charset val="238"/>
      </rPr>
      <t xml:space="preserve"> </t>
    </r>
  </si>
  <si>
    <t>Dochody na zadania rządowe:</t>
  </si>
  <si>
    <t xml:space="preserve">Bezpieczeństwo publiczne i ochrona </t>
  </si>
  <si>
    <t>przeciwpożarowa</t>
  </si>
  <si>
    <t>Komendy powiatowe Państwowej Straży Pożarnej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</si>
  <si>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</si>
  <si>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</si>
  <si>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</si>
  <si>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</si>
  <si>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Administracja Zasobów Komunalnych</t>
  </si>
  <si>
    <t>zakup usług pozostałych</t>
  </si>
  <si>
    <t>Administracja publiczna</t>
  </si>
  <si>
    <t>Centrum Obsługi Inwestora</t>
  </si>
  <si>
    <t>Różne rozliczenia</t>
  </si>
  <si>
    <t>Rezerwy ogólne i celowe</t>
  </si>
  <si>
    <t>4810</t>
  </si>
  <si>
    <t xml:space="preserve">rezerwy </t>
  </si>
  <si>
    <t xml:space="preserve"> - rezerwa celowa</t>
  </si>
  <si>
    <t>6800</t>
  </si>
  <si>
    <t>rezerwy na inwestycje i zakupy inwestycyjne</t>
  </si>
  <si>
    <t xml:space="preserve">składki na ubezpieczenia społeczne </t>
  </si>
  <si>
    <t xml:space="preserve">Realizacja zadań wymagających stosowania specjalnej </t>
  </si>
  <si>
    <t>organizacji nauki i metod pracy dla dzieci i młodzieży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</si>
  <si>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</si>
  <si>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</si>
  <si>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</si>
  <si>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</si>
  <si>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</si>
  <si>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</si>
  <si>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dodatkowe wynagrodzenie roczne</t>
  </si>
  <si>
    <r>
      <rPr>
        <i/>
        <sz val="9"/>
        <rFont val="Arial CE"/>
        <charset val="238"/>
      </rPr>
      <t>Wydział Edukacji</t>
    </r>
    <r>
      <rPr>
        <i/>
        <sz val="8"/>
        <rFont val="Arial CE"/>
        <charset val="238"/>
      </rPr>
      <t xml:space="preserve"> - projekt pn. "Włocławek zawodowo"</t>
    </r>
  </si>
  <si>
    <r>
      <t>Jednostki oświatowe zbiorczo -</t>
    </r>
    <r>
      <rPr>
        <i/>
        <sz val="9"/>
        <rFont val="Arial CE"/>
        <family val="2"/>
        <charset val="238"/>
      </rPr>
      <t xml:space="preserve"> </t>
    </r>
    <r>
      <rPr>
        <i/>
        <sz val="8"/>
        <rFont val="Arial CE"/>
        <charset val="238"/>
      </rPr>
      <t xml:space="preserve">projekt pn. "Włocławek </t>
    </r>
  </si>
  <si>
    <t xml:space="preserve"> zawodowo"</t>
  </si>
  <si>
    <t>Zespół Szkół Nr 3 - program "Rehabilitacja 25 plus"</t>
  </si>
  <si>
    <t>Wydział Dróg, Transportu Zbiorowego i Energii</t>
  </si>
  <si>
    <t>zakup usług obejmujących wykonanie ekspertyz, analiz</t>
  </si>
  <si>
    <t xml:space="preserve">i opinii </t>
  </si>
  <si>
    <t xml:space="preserve">Kultura i ochrona dziedzictwa narodowego </t>
  </si>
  <si>
    <t>Centra kultury i sztuki</t>
  </si>
  <si>
    <t xml:space="preserve">Wydział Kultury, Promocji i Komunikacji Społecznej </t>
  </si>
  <si>
    <t xml:space="preserve">dotacja celowa z budżetu dla pozostałych jednostek </t>
  </si>
  <si>
    <t>zaliczanych do sektora finansów publicznych</t>
  </si>
  <si>
    <t>Wydział Kultury, Promocji i Komunikacji Społecznej</t>
  </si>
  <si>
    <t xml:space="preserve">dotacja celowa z budżetu na finansowanie lub  </t>
  </si>
  <si>
    <t>dofinansowanie zadań zleconych do realizacji fundacjom</t>
  </si>
  <si>
    <t>2820</t>
  </si>
  <si>
    <t>Wydatki na zadania zlecone:</t>
  </si>
  <si>
    <t>Wydział Polityki Społecznej i Zdrowia Publicznego</t>
  </si>
  <si>
    <t>szkolenia pracowników  niebędących członkami</t>
  </si>
  <si>
    <t xml:space="preserve">korpusu służby cywilnej </t>
  </si>
  <si>
    <t>Wydatki na zadania rządowe:</t>
  </si>
  <si>
    <t>Bezpieczeństwo publiczne i ochrona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</si>
  <si>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</si>
  <si>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</si>
  <si>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>Komenda Miejska Państwowej Straży Pożarnej</t>
  </si>
  <si>
    <t>dodatkowe uposażenie roczne dla żołnierzy zawodowych</t>
  </si>
  <si>
    <t>oraz nagrody roczne dla funkcjonariuszy</t>
  </si>
  <si>
    <t>do Zarządzenia NR 94/2020</t>
  </si>
  <si>
    <t>Załącznik Nr 2</t>
  </si>
  <si>
    <t>Zmiany planu wydatków majątkowych na 2020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</si>
  <si>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</si>
  <si>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</si>
  <si>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</si>
  <si>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</si>
  <si>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</si>
  <si>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</si>
  <si>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</si>
  <si>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</si>
  <si>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</si>
  <si>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</si>
  <si>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</si>
  <si>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</si>
  <si>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</si>
  <si>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</si>
  <si>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</si>
  <si>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</si>
  <si>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>dochody</t>
  </si>
  <si>
    <t xml:space="preserve">pochodzące </t>
  </si>
  <si>
    <t>wymienione</t>
  </si>
  <si>
    <t>rachunki</t>
  </si>
  <si>
    <t>program lub</t>
  </si>
  <si>
    <t>(6+7+8)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</si>
  <si>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</si>
  <si>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</si>
  <si>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</si>
  <si>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</si>
  <si>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</si>
  <si>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</si>
  <si>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</si>
  <si>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</si>
  <si>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</si>
  <si>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</si>
  <si>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</si>
  <si>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</si>
  <si>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GOSPODARKA MIESZKANIOWA</t>
  </si>
  <si>
    <t>wprowadza się zadanie pn:</t>
  </si>
  <si>
    <t>Modernizacja i remont nieruchomości Wojska Polskiego 3, Stary Rynek 5, Brzeska 2 w ramach GPR</t>
  </si>
  <si>
    <t>GOSPODARKA KOMUNALNA I OCHRONA ŚRODOWISKA</t>
  </si>
  <si>
    <t>Program Ławka - miejskie meble i aranżacje do siedzenia w ramach GPR</t>
  </si>
  <si>
    <t>REZERWA INWESTYCYJNA</t>
  </si>
  <si>
    <t>Prezydenci</t>
  </si>
  <si>
    <t>Rezerwa inwestycyjna - rewitalizacja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</si>
  <si>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</si>
  <si>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</si>
  <si>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</si>
  <si>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</si>
  <si>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</si>
  <si>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</si>
  <si>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</si>
  <si>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</si>
  <si>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</si>
  <si>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</si>
  <si>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</si>
  <si>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</si>
  <si>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</si>
  <si>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</si>
  <si>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</si>
  <si>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</si>
  <si>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</si>
  <si>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</si>
  <si>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</si>
  <si>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</si>
  <si>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</si>
  <si>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</si>
  <si>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</si>
  <si>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</si>
  <si>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</si>
  <si>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</si>
  <si>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</si>
  <si>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</si>
  <si>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</si>
  <si>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</si>
  <si>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</si>
  <si>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</si>
  <si>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</si>
  <si>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2.25</t>
  </si>
  <si>
    <t xml:space="preserve">Włocławek zawodowo </t>
  </si>
  <si>
    <t>Razem wydatki /Urząd MIasta/,</t>
  </si>
  <si>
    <t>dz. 801</t>
  </si>
  <si>
    <t>z tego: 2020 r.</t>
  </si>
  <si>
    <t>rozdz. 80195</t>
  </si>
  <si>
    <t>Załącznik Nr 4</t>
  </si>
  <si>
    <t xml:space="preserve">Dotacje udzielane z budżetu jednostki samorządu terytorialnego </t>
  </si>
  <si>
    <t>dla jednostek sektora finansów publicznych na 2020 rok</t>
  </si>
  <si>
    <t>Rozdział</t>
  </si>
  <si>
    <t>Nazwa zadania</t>
  </si>
  <si>
    <t>Kwota dotacji</t>
  </si>
  <si>
    <t>dotacje celowe</t>
  </si>
  <si>
    <t>Pozostała działalność  - dotacja dla uczelni wyższej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</si>
  <si>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</si>
  <si>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</si>
  <si>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Przedszkola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</si>
  <si>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</si>
  <si>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</si>
  <si>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</si>
  <si>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</si>
  <si>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Pozostała działalność (dotacja na inwestycje)</t>
  </si>
  <si>
    <t xml:space="preserve"> - Zakład Aktywności Zawodowej</t>
  </si>
  <si>
    <t>Galerie i biura wystaw artystycznych (dotacja na inwestycje)</t>
  </si>
  <si>
    <t xml:space="preserve"> - Galeria Sztuki Współczesnej</t>
  </si>
  <si>
    <t xml:space="preserve"> - Centrum Kultury Browar B</t>
  </si>
  <si>
    <t>Centra kultury i sztuki (dotacja na inwestycje)</t>
  </si>
  <si>
    <t>Pozostałe instytucje kultury (dotacja na inwestycje)</t>
  </si>
  <si>
    <t xml:space="preserve"> - Teatr Impresaryjny</t>
  </si>
  <si>
    <t>Biblioteki (dotacja na inwestycje)</t>
  </si>
  <si>
    <t xml:space="preserve"> - Miejska Biblioteka Publiczna</t>
  </si>
  <si>
    <t>Razem</t>
  </si>
  <si>
    <t>dotacje podmiotowe</t>
  </si>
  <si>
    <t>Galerie i biura wystaw artystycznych</t>
  </si>
  <si>
    <t>Pozostałe instytucje kultury</t>
  </si>
  <si>
    <t>Biblioteki</t>
  </si>
  <si>
    <t>Ogółem:</t>
  </si>
  <si>
    <t xml:space="preserve">                                            Załącznik Nr 5</t>
  </si>
  <si>
    <t xml:space="preserve">                                            Prezydenta Miasta Włocławek</t>
  </si>
  <si>
    <t>dla jednostek spoza sektora finansów publicznych na 2020 rok</t>
  </si>
  <si>
    <t>Pozostała działalność (prowadzenie Kawiarni Obywatelskiej "Śródmieście Cafe")</t>
  </si>
  <si>
    <t>Nieodpłatna pomoc prawna - zadanie rządowe</t>
  </si>
  <si>
    <t>Zwalczanie narkomanii</t>
  </si>
  <si>
    <t>Dofinansowanie programów dotyczących uzależnień, pozalekcyjnych zajęć sportowych (przeciwdzialanie alkoholizmowi)</t>
  </si>
  <si>
    <t>Promocja i ochrona zdrowia (pozostała działalność)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</si>
  <si>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</si>
  <si>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</si>
  <si>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</si>
  <si>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</si>
  <si>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 xml:space="preserve">Pozostała działalność </t>
  </si>
  <si>
    <t>Realizacja projektu unijnego "Kujawsko - pomorska teleopieka"</t>
  </si>
  <si>
    <t xml:space="preserve">Wspieranie rodziny </t>
  </si>
  <si>
    <t>Działalność placówek opiekuńczo - wychowawcze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</si>
  <si>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</si>
  <si>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</si>
  <si>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</si>
  <si>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</si>
  <si>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</si>
  <si>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</si>
  <si>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</si>
  <si>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</si>
  <si>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</si>
  <si>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</si>
  <si>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</si>
  <si>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</si>
  <si>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Szkoła Mistrzostwa Sportowego ("Kar" Sp. z o.o.)</t>
  </si>
  <si>
    <t>Szkoła Podstawowa przy Państwowej Uczelni Zawodowej we Włocławku</t>
  </si>
  <si>
    <t>Prywatna Szkoła Podstawowa Zespołu Edukacji "Wiedza"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</si>
  <si>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</si>
  <si>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</si>
  <si>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</si>
  <si>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</si>
  <si>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</si>
  <si>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</si>
  <si>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</si>
  <si>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 "Bajkowy Świat"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</si>
  <si>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</si>
  <si>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</si>
  <si>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</si>
  <si>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</si>
  <si>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</si>
  <si>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</si>
  <si>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</si>
  <si>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</si>
  <si>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</si>
  <si>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</si>
  <si>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</si>
  <si>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</si>
  <si>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</si>
  <si>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</si>
  <si>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</si>
  <si>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</si>
  <si>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</si>
  <si>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</si>
  <si>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</si>
  <si>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</si>
  <si>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</si>
  <si>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</si>
  <si>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</si>
  <si>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</si>
  <si>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</t>
  </si>
  <si>
    <t>Policealna Szkoła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</si>
  <si>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</si>
  <si>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</si>
  <si>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</si>
  <si>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</si>
  <si>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</si>
  <si>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Licea ogólnokształcące</t>
  </si>
  <si>
    <t>Prywatne Liceum Ogólnokształcące "Abis" przy Wyższej Szkole Informatyki i Umiejętności w Łodzi Oddział Włocławek</t>
  </si>
  <si>
    <t>Liceum Ogólnokształcące dla Dorosłych Włocławskiego Stowarzyszenia Oświatowego "Cogito"</t>
  </si>
  <si>
    <t>Liceum Ogólnokształcące "Edicus" dla Dorosłych</t>
  </si>
  <si>
    <t>Liceum Ogólnokształcące dla Dorosłych Futuro</t>
  </si>
  <si>
    <t>Liceum Ogólnokształcące Szkoła Mistrzostwa Sportowego 3-letnie</t>
  </si>
  <si>
    <t>Liceum Ogólnokształcące Szkoła Mistrzostwa Sportowego 4-letnie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</si>
  <si>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</si>
  <si>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</si>
  <si>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</si>
  <si>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Liceum Ogólnokształcące przy Państwowej Uczelni Zawodowej we Włocławku</t>
  </si>
  <si>
    <t>Liceum Ogólnokształcące "Spectrum" dla Dorosłych we Włocławku 3-letnie</t>
  </si>
  <si>
    <t>Liceum Ogólnokształcące "Spectrum" dla Dorosłych we Włocławku 4-letnie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</si>
  <si>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</si>
  <si>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</si>
  <si>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Prywatne Liceum Ogólnokształcące dla Dorosłych (CE "Zenit")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</si>
  <si>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</si>
  <si>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</si>
  <si>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</si>
  <si>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</si>
  <si>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</si>
  <si>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</si>
  <si>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</si>
  <si>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</si>
  <si>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</si>
  <si>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</si>
  <si>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</si>
  <si>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</si>
  <si>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</si>
  <si>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</si>
  <si>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</si>
  <si>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</si>
  <si>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</si>
  <si>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</si>
  <si>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</si>
  <si>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 xml:space="preserve">                                            do Zarządzenia NR 94/2020</t>
  </si>
  <si>
    <t>z dnia 05 marca 2020 r.</t>
  </si>
  <si>
    <t xml:space="preserve">                                            z dnia 05 marca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</si>
</sst>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i/>
      <sz val="8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u/>
      <sz val="8"/>
      <name val="Arial CE"/>
      <charset val="238"/>
    </font>
    <font>
      <i/>
      <sz val="9"/>
      <name val="Arial CE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7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u/>
      <sz val="8"/>
      <name val="Arial CE"/>
      <family val="2"/>
      <charset val="238"/>
    </font>
    <font>
      <i/>
      <u/>
      <sz val="6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i/>
      <sz val="6"/>
      <name val="Arial CE"/>
      <family val="2"/>
      <charset val="238"/>
    </font>
    <font>
      <i/>
      <u/>
      <sz val="7"/>
      <name val="Arial CE"/>
      <charset val="238"/>
    </font>
    <font>
      <i/>
      <sz val="6"/>
      <name val="Arial CE"/>
      <charset val="238"/>
    </font>
    <font>
      <b/>
      <i/>
      <u/>
      <sz val="8"/>
      <color rgb="FFFF0000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center" vertical="center"/>
    </xf>
    <xf numFmtId="0" fontId="7" fillId="0" borderId="0" xfId="1" applyFont="1"/>
    <xf numFmtId="4" fontId="6" fillId="0" borderId="0" xfId="1" applyNumberFormat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2" fillId="0" borderId="0" xfId="0" applyFont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/>
    <xf numFmtId="0" fontId="12" fillId="0" borderId="2" xfId="0" applyFont="1" applyBorder="1"/>
    <xf numFmtId="0" fontId="12" fillId="0" borderId="3" xfId="0" applyFont="1" applyBorder="1"/>
    <xf numFmtId="3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0" xfId="0" applyFont="1"/>
    <xf numFmtId="0" fontId="12" fillId="0" borderId="4" xfId="0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2" fillId="0" borderId="7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3" fontId="8" fillId="0" borderId="4" xfId="0" applyNumberFormat="1" applyFont="1" applyBorder="1"/>
    <xf numFmtId="49" fontId="8" fillId="0" borderId="4" xfId="0" applyNumberFormat="1" applyFont="1" applyBorder="1" applyAlignment="1">
      <alignment horizontal="right"/>
    </xf>
    <xf numFmtId="0" fontId="12" fillId="0" borderId="10" xfId="0" applyFont="1" applyBorder="1"/>
    <xf numFmtId="0" fontId="12" fillId="0" borderId="11" xfId="0" applyFont="1" applyBorder="1"/>
    <xf numFmtId="3" fontId="12" fillId="0" borderId="12" xfId="0" applyNumberFormat="1" applyFont="1" applyBorder="1"/>
    <xf numFmtId="3" fontId="12" fillId="0" borderId="12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14" xfId="0" applyFont="1" applyBorder="1"/>
    <xf numFmtId="3" fontId="12" fillId="0" borderId="15" xfId="0" applyNumberFormat="1" applyFont="1" applyBorder="1"/>
    <xf numFmtId="3" fontId="12" fillId="0" borderId="15" xfId="0" applyNumberFormat="1" applyFont="1" applyBorder="1" applyAlignment="1">
      <alignment horizontal="center"/>
    </xf>
    <xf numFmtId="3" fontId="12" fillId="0" borderId="4" xfId="0" applyNumberFormat="1" applyFont="1" applyBorder="1"/>
    <xf numFmtId="49" fontId="12" fillId="0" borderId="4" xfId="0" applyNumberFormat="1" applyFont="1" applyBorder="1" applyAlignment="1">
      <alignment horizontal="right"/>
    </xf>
    <xf numFmtId="3" fontId="12" fillId="0" borderId="5" xfId="0" applyNumberFormat="1" applyFont="1" applyBorder="1"/>
    <xf numFmtId="3" fontId="12" fillId="0" borderId="6" xfId="0" applyNumberFormat="1" applyFont="1" applyBorder="1"/>
    <xf numFmtId="3" fontId="12" fillId="0" borderId="15" xfId="0" applyNumberFormat="1" applyFont="1" applyBorder="1" applyAlignment="1">
      <alignment horizontal="right"/>
    </xf>
    <xf numFmtId="0" fontId="8" fillId="0" borderId="4" xfId="0" applyFont="1" applyBorder="1"/>
    <xf numFmtId="0" fontId="8" fillId="0" borderId="8" xfId="0" applyFont="1" applyBorder="1"/>
    <xf numFmtId="3" fontId="8" fillId="0" borderId="9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center"/>
    </xf>
    <xf numFmtId="3" fontId="8" fillId="0" borderId="7" xfId="0" applyNumberFormat="1" applyFont="1" applyBorder="1"/>
    <xf numFmtId="0" fontId="14" fillId="0" borderId="16" xfId="0" applyFont="1" applyBorder="1"/>
    <xf numFmtId="0" fontId="8" fillId="0" borderId="17" xfId="0" applyFont="1" applyBorder="1"/>
    <xf numFmtId="3" fontId="14" fillId="0" borderId="18" xfId="0" applyNumberFormat="1" applyFont="1" applyBorder="1" applyAlignment="1">
      <alignment horizontal="right"/>
    </xf>
    <xf numFmtId="3" fontId="14" fillId="0" borderId="18" xfId="0" applyNumberFormat="1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3" fontId="16" fillId="0" borderId="4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right"/>
    </xf>
    <xf numFmtId="0" fontId="15" fillId="0" borderId="17" xfId="0" applyFont="1" applyBorder="1"/>
    <xf numFmtId="3" fontId="15" fillId="0" borderId="18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center"/>
    </xf>
    <xf numFmtId="3" fontId="15" fillId="0" borderId="18" xfId="0" applyNumberFormat="1" applyFont="1" applyBorder="1"/>
    <xf numFmtId="3" fontId="8" fillId="0" borderId="6" xfId="0" applyNumberFormat="1" applyFont="1" applyBorder="1"/>
    <xf numFmtId="3" fontId="8" fillId="0" borderId="4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3" fontId="12" fillId="0" borderId="4" xfId="0" applyNumberFormat="1" applyFont="1" applyBorder="1" applyAlignment="1">
      <alignment horizontal="right"/>
    </xf>
    <xf numFmtId="3" fontId="8" fillId="0" borderId="9" xfId="0" applyNumberFormat="1" applyFont="1" applyBorder="1"/>
    <xf numFmtId="0" fontId="14" fillId="0" borderId="4" xfId="0" applyFont="1" applyBorder="1"/>
    <xf numFmtId="0" fontId="8" fillId="0" borderId="9" xfId="0" applyFont="1" applyBorder="1"/>
    <xf numFmtId="0" fontId="15" fillId="0" borderId="16" xfId="0" applyFont="1" applyBorder="1"/>
    <xf numFmtId="3" fontId="14" fillId="0" borderId="4" xfId="0" applyNumberFormat="1" applyFont="1" applyBorder="1"/>
    <xf numFmtId="3" fontId="12" fillId="0" borderId="7" xfId="0" applyNumberFormat="1" applyFont="1" applyBorder="1"/>
    <xf numFmtId="0" fontId="8" fillId="0" borderId="7" xfId="0" applyFont="1" applyBorder="1"/>
    <xf numFmtId="0" fontId="16" fillId="0" borderId="8" xfId="0" applyFont="1" applyBorder="1"/>
    <xf numFmtId="3" fontId="16" fillId="0" borderId="7" xfId="0" applyNumberFormat="1" applyFont="1" applyBorder="1" applyAlignment="1">
      <alignment horizontal="right"/>
    </xf>
    <xf numFmtId="3" fontId="16" fillId="0" borderId="7" xfId="0" applyNumberFormat="1" applyFont="1" applyBorder="1" applyAlignment="1">
      <alignment horizontal="center"/>
    </xf>
    <xf numFmtId="3" fontId="14" fillId="0" borderId="18" xfId="0" applyNumberFormat="1" applyFont="1" applyBorder="1"/>
    <xf numFmtId="0" fontId="8" fillId="0" borderId="4" xfId="0" applyFont="1" applyBorder="1" applyAlignment="1">
      <alignment horizontal="right"/>
    </xf>
    <xf numFmtId="0" fontId="8" fillId="0" borderId="0" xfId="0" applyFont="1" applyBorder="1"/>
    <xf numFmtId="3" fontId="16" fillId="0" borderId="4" xfId="0" applyNumberFormat="1" applyFont="1" applyBorder="1"/>
    <xf numFmtId="0" fontId="0" fillId="0" borderId="9" xfId="0" applyBorder="1"/>
    <xf numFmtId="3" fontId="18" fillId="0" borderId="4" xfId="0" applyNumberFormat="1" applyFont="1" applyBorder="1"/>
    <xf numFmtId="49" fontId="16" fillId="0" borderId="4" xfId="0" applyNumberFormat="1" applyFont="1" applyBorder="1" applyAlignment="1">
      <alignment horizontal="right"/>
    </xf>
    <xf numFmtId="0" fontId="16" fillId="0" borderId="5" xfId="0" applyFont="1" applyBorder="1"/>
    <xf numFmtId="3" fontId="14" fillId="0" borderId="0" xfId="0" applyNumberFormat="1" applyFont="1" applyBorder="1"/>
    <xf numFmtId="3" fontId="16" fillId="0" borderId="4" xfId="0" applyNumberFormat="1" applyFont="1" applyBorder="1" applyAlignment="1"/>
    <xf numFmtId="0" fontId="8" fillId="0" borderId="4" xfId="0" applyNumberFormat="1" applyFont="1" applyBorder="1" applyAlignment="1">
      <alignment horizontal="right"/>
    </xf>
    <xf numFmtId="0" fontId="8" fillId="0" borderId="5" xfId="0" applyNumberFormat="1" applyFont="1" applyBorder="1"/>
    <xf numFmtId="0" fontId="1" fillId="0" borderId="0" xfId="0" applyFont="1" applyBorder="1"/>
    <xf numFmtId="0" fontId="0" fillId="0" borderId="0" xfId="0" applyBorder="1"/>
    <xf numFmtId="0" fontId="4" fillId="0" borderId="16" xfId="0" applyFont="1" applyBorder="1" applyAlignment="1">
      <alignment vertical="center"/>
    </xf>
    <xf numFmtId="0" fontId="8" fillId="0" borderId="4" xfId="0" applyFont="1" applyBorder="1" applyAlignment="1">
      <alignment horizontal="center"/>
    </xf>
    <xf numFmtId="3" fontId="16" fillId="0" borderId="5" xfId="0" applyNumberFormat="1" applyFont="1" applyBorder="1"/>
    <xf numFmtId="0" fontId="16" fillId="0" borderId="4" xfId="0" applyFont="1" applyBorder="1" applyAlignment="1">
      <alignment horizontal="right"/>
    </xf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3" fontId="0" fillId="0" borderId="0" xfId="0" applyNumberFormat="1"/>
    <xf numFmtId="3" fontId="8" fillId="0" borderId="8" xfId="0" applyNumberFormat="1" applyFont="1" applyBorder="1"/>
    <xf numFmtId="0" fontId="8" fillId="0" borderId="4" xfId="0" applyNumberFormat="1" applyFont="1" applyBorder="1" applyAlignment="1">
      <alignment horizontal="center"/>
    </xf>
    <xf numFmtId="0" fontId="8" fillId="0" borderId="8" xfId="0" applyNumberFormat="1" applyFont="1" applyBorder="1"/>
    <xf numFmtId="3" fontId="16" fillId="0" borderId="9" xfId="0" applyNumberFormat="1" applyFont="1" applyBorder="1"/>
    <xf numFmtId="49" fontId="8" fillId="0" borderId="7" xfId="0" applyNumberFormat="1" applyFont="1" applyBorder="1" applyAlignment="1">
      <alignment horizontal="center"/>
    </xf>
    <xf numFmtId="0" fontId="16" fillId="0" borderId="6" xfId="0" applyFont="1" applyBorder="1"/>
    <xf numFmtId="3" fontId="1" fillId="0" borderId="0" xfId="0" applyNumberFormat="1" applyFont="1" applyBorder="1"/>
    <xf numFmtId="0" fontId="16" fillId="0" borderId="4" xfId="0" applyFont="1" applyBorder="1"/>
    <xf numFmtId="0" fontId="16" fillId="0" borderId="7" xfId="0" applyFont="1" applyBorder="1"/>
    <xf numFmtId="0" fontId="15" fillId="0" borderId="6" xfId="0" applyFont="1" applyBorder="1"/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15" fillId="0" borderId="5" xfId="0" applyFont="1" applyBorder="1" applyAlignment="1">
      <alignment vertical="top"/>
    </xf>
    <xf numFmtId="0" fontId="14" fillId="0" borderId="0" xfId="0" applyFont="1" applyBorder="1"/>
    <xf numFmtId="3" fontId="15" fillId="0" borderId="4" xfId="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Border="1"/>
    <xf numFmtId="0" fontId="17" fillId="0" borderId="0" xfId="0" applyFont="1" applyBorder="1"/>
    <xf numFmtId="0" fontId="16" fillId="0" borderId="8" xfId="0" applyNumberFormat="1" applyFont="1" applyBorder="1"/>
    <xf numFmtId="0" fontId="8" fillId="0" borderId="7" xfId="0" applyFont="1" applyBorder="1" applyAlignment="1">
      <alignment horizontal="right"/>
    </xf>
    <xf numFmtId="3" fontId="16" fillId="0" borderId="7" xfId="0" applyNumberFormat="1" applyFont="1" applyBorder="1"/>
    <xf numFmtId="0" fontId="16" fillId="0" borderId="4" xfId="0" applyNumberFormat="1" applyFont="1" applyBorder="1" applyAlignment="1">
      <alignment horizontal="center"/>
    </xf>
    <xf numFmtId="0" fontId="16" fillId="0" borderId="4" xfId="0" applyNumberFormat="1" applyFont="1" applyBorder="1"/>
    <xf numFmtId="0" fontId="16" fillId="0" borderId="0" xfId="0" applyFont="1" applyBorder="1"/>
    <xf numFmtId="0" fontId="19" fillId="0" borderId="0" xfId="0" applyFont="1" applyBorder="1"/>
    <xf numFmtId="0" fontId="16" fillId="0" borderId="5" xfId="0" applyNumberFormat="1" applyFont="1" applyBorder="1"/>
    <xf numFmtId="0" fontId="8" fillId="0" borderId="20" xfId="0" applyNumberFormat="1" applyFont="1" applyBorder="1"/>
    <xf numFmtId="3" fontId="14" fillId="0" borderId="4" xfId="0" applyNumberFormat="1" applyFont="1" applyBorder="1" applyAlignment="1">
      <alignment horizontal="right"/>
    </xf>
    <xf numFmtId="3" fontId="8" fillId="0" borderId="0" xfId="0" applyNumberFormat="1" applyFont="1" applyBorder="1"/>
    <xf numFmtId="0" fontId="15" fillId="0" borderId="18" xfId="0" applyFont="1" applyBorder="1" applyAlignment="1">
      <alignment vertical="center"/>
    </xf>
    <xf numFmtId="3" fontId="15" fillId="0" borderId="19" xfId="0" applyNumberFormat="1" applyFont="1" applyBorder="1"/>
    <xf numFmtId="3" fontId="8" fillId="0" borderId="21" xfId="0" applyNumberFormat="1" applyFont="1" applyBorder="1"/>
    <xf numFmtId="0" fontId="15" fillId="0" borderId="0" xfId="0" applyFont="1" applyBorder="1"/>
    <xf numFmtId="0" fontId="16" fillId="0" borderId="4" xfId="0" applyFont="1" applyBorder="1" applyAlignment="1">
      <alignment horizontal="left"/>
    </xf>
    <xf numFmtId="3" fontId="15" fillId="0" borderId="4" xfId="0" applyNumberFormat="1" applyFont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1" fillId="2" borderId="1" xfId="0" applyFont="1" applyFill="1" applyBorder="1"/>
    <xf numFmtId="0" fontId="11" fillId="2" borderId="22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left"/>
    </xf>
    <xf numFmtId="0" fontId="11" fillId="2" borderId="24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20" fillId="0" borderId="0" xfId="0" applyFont="1"/>
    <xf numFmtId="0" fontId="11" fillId="2" borderId="4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3" borderId="22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21" fillId="0" borderId="25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11" fillId="2" borderId="7" xfId="0" applyFont="1" applyFill="1" applyBorder="1"/>
    <xf numFmtId="0" fontId="11" fillId="2" borderId="9" xfId="0" applyFont="1" applyFill="1" applyBorder="1"/>
    <xf numFmtId="0" fontId="11" fillId="2" borderId="9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3" fontId="24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center" vertical="center" wrapText="1"/>
    </xf>
    <xf numFmtId="0" fontId="24" fillId="0" borderId="0" xfId="0" applyFont="1"/>
    <xf numFmtId="3" fontId="24" fillId="0" borderId="0" xfId="0" applyNumberFormat="1" applyFont="1"/>
    <xf numFmtId="0" fontId="25" fillId="0" borderId="26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left" vertical="center" wrapText="1"/>
    </xf>
    <xf numFmtId="3" fontId="25" fillId="3" borderId="26" xfId="0" applyNumberFormat="1" applyFont="1" applyFill="1" applyBorder="1" applyAlignment="1">
      <alignment horizontal="right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3" fontId="25" fillId="3" borderId="26" xfId="0" applyNumberFormat="1" applyFont="1" applyFill="1" applyBorder="1" applyAlignment="1">
      <alignment horizontal="right" vertical="center"/>
    </xf>
    <xf numFmtId="3" fontId="2" fillId="3" borderId="25" xfId="0" applyNumberFormat="1" applyFont="1" applyFill="1" applyBorder="1" applyAlignment="1">
      <alignment horizontal="center" vertical="center" wrapText="1"/>
    </xf>
    <xf numFmtId="3" fontId="26" fillId="3" borderId="26" xfId="0" applyNumberFormat="1" applyFont="1" applyFill="1" applyBorder="1" applyAlignment="1">
      <alignment horizontal="center" vertical="center" wrapText="1"/>
    </xf>
    <xf numFmtId="0" fontId="27" fillId="0" borderId="0" xfId="0" applyFont="1"/>
    <xf numFmtId="1" fontId="2" fillId="0" borderId="26" xfId="0" applyNumberFormat="1" applyFont="1" applyFill="1" applyBorder="1" applyAlignment="1">
      <alignment vertical="center" wrapText="1"/>
    </xf>
    <xf numFmtId="1" fontId="11" fillId="3" borderId="26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3" fontId="28" fillId="0" borderId="26" xfId="0" applyNumberFormat="1" applyFont="1" applyBorder="1" applyAlignment="1">
      <alignment horizontal="right" vertical="center" wrapText="1"/>
    </xf>
    <xf numFmtId="3" fontId="11" fillId="3" borderId="26" xfId="0" applyNumberFormat="1" applyFont="1" applyFill="1" applyBorder="1" applyAlignment="1">
      <alignment horizontal="right" vertical="center" wrapText="1"/>
    </xf>
    <xf numFmtId="3" fontId="23" fillId="3" borderId="26" xfId="0" applyNumberFormat="1" applyFont="1" applyFill="1" applyBorder="1" applyAlignment="1">
      <alignment horizontal="right" vertical="center"/>
    </xf>
    <xf numFmtId="3" fontId="2" fillId="3" borderId="9" xfId="0" applyNumberFormat="1" applyFont="1" applyFill="1" applyBorder="1" applyAlignment="1">
      <alignment horizontal="center" vertical="center" wrapText="1"/>
    </xf>
    <xf numFmtId="3" fontId="29" fillId="3" borderId="26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3" fontId="28" fillId="3" borderId="1" xfId="0" applyNumberFormat="1" applyFont="1" applyFill="1" applyBorder="1" applyAlignment="1">
      <alignment vertical="center" wrapText="1"/>
    </xf>
    <xf numFmtId="3" fontId="28" fillId="3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0" fontId="25" fillId="0" borderId="7" xfId="0" applyFont="1" applyFill="1" applyBorder="1" applyAlignment="1">
      <alignment vertical="center" wrapText="1"/>
    </xf>
    <xf numFmtId="1" fontId="1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3" fontId="1" fillId="3" borderId="8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2" fillId="3" borderId="7" xfId="0" applyNumberFormat="1" applyFont="1" applyFill="1" applyBorder="1" applyAlignment="1">
      <alignment horizontal="right" vertical="center" wrapText="1"/>
    </xf>
    <xf numFmtId="3" fontId="2" fillId="3" borderId="7" xfId="0" applyNumberFormat="1" applyFont="1" applyFill="1" applyBorder="1" applyAlignment="1">
      <alignment vertical="center" wrapText="1"/>
    </xf>
    <xf numFmtId="3" fontId="11" fillId="3" borderId="7" xfId="0" applyNumberFormat="1" applyFont="1" applyFill="1" applyBorder="1" applyAlignment="1">
      <alignment horizontal="center" vertical="center" wrapText="1"/>
    </xf>
    <xf numFmtId="3" fontId="31" fillId="3" borderId="7" xfId="0" applyNumberFormat="1" applyFont="1" applyFill="1" applyBorder="1" applyAlignment="1">
      <alignment horizontal="center" vertical="center" wrapText="1"/>
    </xf>
    <xf numFmtId="3" fontId="4" fillId="3" borderId="26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vertical="center" wrapText="1"/>
    </xf>
    <xf numFmtId="3" fontId="28" fillId="3" borderId="27" xfId="0" applyNumberFormat="1" applyFont="1" applyFill="1" applyBorder="1" applyAlignment="1">
      <alignment vertical="center" wrapText="1"/>
    </xf>
    <xf numFmtId="3" fontId="28" fillId="3" borderId="27" xfId="0" applyNumberFormat="1" applyFont="1" applyFill="1" applyBorder="1" applyAlignment="1">
      <alignment horizontal="center" vertical="center" wrapText="1"/>
    </xf>
    <xf numFmtId="3" fontId="28" fillId="3" borderId="27" xfId="0" applyNumberFormat="1" applyFont="1" applyFill="1" applyBorder="1" applyAlignment="1">
      <alignment horizontal="right" vertical="center" wrapText="1"/>
    </xf>
    <xf numFmtId="3" fontId="2" fillId="3" borderId="28" xfId="0" applyNumberFormat="1" applyFont="1" applyFill="1" applyBorder="1" applyAlignment="1">
      <alignment horizontal="center" vertical="center" wrapText="1"/>
    </xf>
    <xf numFmtId="3" fontId="11" fillId="3" borderId="27" xfId="0" applyNumberFormat="1" applyFont="1" applyFill="1" applyBorder="1" applyAlignment="1">
      <alignment horizontal="center" vertical="center" wrapText="1"/>
    </xf>
    <xf numFmtId="3" fontId="31" fillId="3" borderId="29" xfId="0" applyNumberFormat="1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vertical="center" wrapText="1"/>
    </xf>
    <xf numFmtId="3" fontId="1" fillId="3" borderId="30" xfId="0" applyNumberFormat="1" applyFont="1" applyFill="1" applyBorder="1" applyAlignment="1">
      <alignment vertical="center" wrapText="1"/>
    </xf>
    <xf numFmtId="3" fontId="1" fillId="3" borderId="30" xfId="0" applyNumberFormat="1" applyFont="1" applyFill="1" applyBorder="1" applyAlignment="1">
      <alignment horizontal="right" vertical="center" wrapText="1"/>
    </xf>
    <xf numFmtId="3" fontId="2" fillId="3" borderId="26" xfId="0" applyNumberFormat="1" applyFont="1" applyFill="1" applyBorder="1" applyAlignment="1">
      <alignment horizontal="center" vertical="center" wrapText="1"/>
    </xf>
    <xf numFmtId="3" fontId="31" fillId="3" borderId="26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1"/>
    <xf numFmtId="0" fontId="33" fillId="0" borderId="0" xfId="1" applyFont="1" applyAlignment="1">
      <alignment horizontal="centerContinuous" vertical="center"/>
    </xf>
    <xf numFmtId="0" fontId="33" fillId="0" borderId="0" xfId="1" applyFont="1" applyAlignment="1">
      <alignment horizontal="center" vertical="center"/>
    </xf>
    <xf numFmtId="0" fontId="34" fillId="0" borderId="1" xfId="1" applyFont="1" applyBorder="1" applyAlignment="1">
      <alignment horizontal="center" vertical="center"/>
    </xf>
    <xf numFmtId="0" fontId="34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0" fontId="34" fillId="0" borderId="22" xfId="1" applyFont="1" applyBorder="1" applyAlignment="1">
      <alignment vertical="center"/>
    </xf>
    <xf numFmtId="0" fontId="34" fillId="0" borderId="25" xfId="1" applyFont="1" applyBorder="1" applyAlignment="1">
      <alignment vertical="center"/>
    </xf>
    <xf numFmtId="0" fontId="34" fillId="0" borderId="25" xfId="1" applyFont="1" applyBorder="1" applyAlignment="1">
      <alignment horizontal="center" vertical="center"/>
    </xf>
    <xf numFmtId="0" fontId="34" fillId="0" borderId="26" xfId="1" applyFont="1" applyBorder="1" applyAlignment="1">
      <alignment vertical="center"/>
    </xf>
    <xf numFmtId="0" fontId="34" fillId="0" borderId="4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 wrapText="1"/>
    </xf>
    <xf numFmtId="0" fontId="35" fillId="0" borderId="4" xfId="1" applyFont="1" applyBorder="1" applyAlignment="1">
      <alignment horizontal="center" vertical="center" wrapText="1"/>
    </xf>
    <xf numFmtId="0" fontId="34" fillId="0" borderId="1" xfId="1" applyFont="1" applyBorder="1" applyAlignment="1">
      <alignment vertical="center" wrapText="1"/>
    </xf>
    <xf numFmtId="0" fontId="34" fillId="0" borderId="24" xfId="1" applyFont="1" applyBorder="1" applyAlignment="1">
      <alignment horizontal="center" vertical="center"/>
    </xf>
    <xf numFmtId="0" fontId="34" fillId="0" borderId="4" xfId="1" applyFont="1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4" fillId="0" borderId="7" xfId="1" applyFont="1" applyBorder="1" applyAlignment="1">
      <alignment horizontal="center" vertical="center"/>
    </xf>
    <xf numFmtId="0" fontId="34" fillId="0" borderId="7" xfId="1" applyFont="1" applyBorder="1" applyAlignment="1">
      <alignment horizontal="center" vertical="center" wrapText="1"/>
    </xf>
    <xf numFmtId="0" fontId="35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7" fillId="0" borderId="26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3" fillId="0" borderId="26" xfId="1" applyFont="1" applyBorder="1" applyAlignment="1">
      <alignment vertical="center"/>
    </xf>
    <xf numFmtId="3" fontId="34" fillId="0" borderId="26" xfId="1" applyNumberFormat="1" applyFont="1" applyBorder="1" applyAlignment="1">
      <alignment vertical="center"/>
    </xf>
    <xf numFmtId="4" fontId="34" fillId="0" borderId="0" xfId="1" applyNumberFormat="1" applyFont="1"/>
    <xf numFmtId="0" fontId="34" fillId="0" borderId="0" xfId="1" applyFont="1"/>
    <xf numFmtId="0" fontId="33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vertical="center"/>
    </xf>
    <xf numFmtId="0" fontId="7" fillId="0" borderId="31" xfId="1" applyFont="1" applyBorder="1" applyAlignment="1">
      <alignment horizontal="center" vertical="center"/>
    </xf>
    <xf numFmtId="3" fontId="7" fillId="0" borderId="31" xfId="1" applyNumberFormat="1" applyFont="1" applyBorder="1" applyAlignment="1">
      <alignment vertical="center"/>
    </xf>
    <xf numFmtId="3" fontId="34" fillId="0" borderId="0" xfId="1" applyNumberFormat="1" applyFont="1"/>
    <xf numFmtId="0" fontId="7" fillId="0" borderId="32" xfId="1" applyFont="1" applyBorder="1" applyAlignment="1">
      <alignment vertical="center"/>
    </xf>
    <xf numFmtId="0" fontId="7" fillId="0" borderId="32" xfId="1" applyFont="1" applyBorder="1" applyAlignment="1">
      <alignment horizontal="center" vertical="center"/>
    </xf>
    <xf numFmtId="3" fontId="7" fillId="0" borderId="32" xfId="1" applyNumberFormat="1" applyFont="1" applyBorder="1" applyAlignment="1">
      <alignment vertical="center"/>
    </xf>
    <xf numFmtId="49" fontId="34" fillId="0" borderId="4" xfId="1" applyNumberFormat="1" applyFont="1" applyFill="1" applyBorder="1" applyAlignment="1">
      <alignment horizontal="center" vertical="center"/>
    </xf>
    <xf numFmtId="0" fontId="34" fillId="3" borderId="33" xfId="1" applyFont="1" applyFill="1" applyBorder="1" applyAlignment="1">
      <alignment vertical="center" wrapText="1"/>
    </xf>
    <xf numFmtId="0" fontId="33" fillId="3" borderId="34" xfId="0" applyFont="1" applyFill="1" applyBorder="1" applyAlignment="1">
      <alignment horizontal="center" vertical="center"/>
    </xf>
    <xf numFmtId="3" fontId="34" fillId="3" borderId="34" xfId="0" applyNumberFormat="1" applyFont="1" applyFill="1" applyBorder="1" applyAlignment="1">
      <alignment horizontal="right" vertical="center"/>
    </xf>
    <xf numFmtId="3" fontId="34" fillId="3" borderId="35" xfId="0" applyNumberFormat="1" applyFont="1" applyFill="1" applyBorder="1" applyAlignment="1">
      <alignment horizontal="right" vertical="center"/>
    </xf>
    <xf numFmtId="49" fontId="6" fillId="0" borderId="31" xfId="1" applyNumberFormat="1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left" vertical="center" wrapText="1"/>
    </xf>
    <xf numFmtId="0" fontId="0" fillId="3" borderId="36" xfId="0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top"/>
    </xf>
    <xf numFmtId="0" fontId="6" fillId="3" borderId="38" xfId="1" applyFont="1" applyFill="1" applyBorder="1" applyAlignment="1">
      <alignment vertical="top" wrapText="1"/>
    </xf>
    <xf numFmtId="0" fontId="0" fillId="3" borderId="39" xfId="0" applyFill="1" applyBorder="1" applyAlignment="1">
      <alignment horizontal="center"/>
    </xf>
    <xf numFmtId="3" fontId="0" fillId="3" borderId="39" xfId="0" applyNumberFormat="1" applyFill="1" applyBorder="1" applyAlignment="1">
      <alignment horizontal="center"/>
    </xf>
    <xf numFmtId="3" fontId="0" fillId="3" borderId="40" xfId="0" applyNumberFormat="1" applyFill="1" applyBorder="1" applyAlignment="1">
      <alignment horizontal="center"/>
    </xf>
    <xf numFmtId="0" fontId="6" fillId="0" borderId="32" xfId="1" applyFont="1" applyFill="1" applyBorder="1" applyAlignment="1">
      <alignment horizontal="center" vertical="center"/>
    </xf>
    <xf numFmtId="0" fontId="6" fillId="3" borderId="32" xfId="1" applyFont="1" applyFill="1" applyBorder="1"/>
    <xf numFmtId="0" fontId="6" fillId="3" borderId="32" xfId="1" applyFont="1" applyFill="1" applyBorder="1" applyAlignment="1">
      <alignment horizontal="center"/>
    </xf>
    <xf numFmtId="3" fontId="6" fillId="3" borderId="32" xfId="1" applyNumberFormat="1" applyFont="1" applyFill="1" applyBorder="1"/>
    <xf numFmtId="0" fontId="6" fillId="0" borderId="41" xfId="1" applyFont="1" applyFill="1" applyBorder="1" applyAlignment="1">
      <alignment horizontal="center" vertical="center"/>
    </xf>
    <xf numFmtId="0" fontId="6" fillId="3" borderId="41" xfId="1" applyFont="1" applyFill="1" applyBorder="1"/>
    <xf numFmtId="0" fontId="6" fillId="3" borderId="41" xfId="1" applyFont="1" applyFill="1" applyBorder="1" applyAlignment="1">
      <alignment horizontal="center"/>
    </xf>
    <xf numFmtId="3" fontId="6" fillId="3" borderId="41" xfId="1" applyNumberFormat="1" applyFont="1" applyFill="1" applyBorder="1"/>
    <xf numFmtId="0" fontId="6" fillId="0" borderId="0" xfId="1" applyFont="1" applyFill="1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Continuous" vertical="center" wrapText="1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0" xfId="0" applyFont="1"/>
    <xf numFmtId="0" fontId="40" fillId="0" borderId="22" xfId="0" applyFont="1" applyBorder="1" applyAlignment="1">
      <alignment horizontal="left" vertical="center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vertical="top"/>
    </xf>
    <xf numFmtId="0" fontId="21" fillId="0" borderId="42" xfId="0" applyFont="1" applyBorder="1" applyAlignment="1">
      <alignment vertical="top" wrapText="1"/>
    </xf>
    <xf numFmtId="3" fontId="21" fillId="0" borderId="26" xfId="0" applyNumberFormat="1" applyFont="1" applyBorder="1" applyAlignment="1">
      <alignment vertical="center"/>
    </xf>
    <xf numFmtId="0" fontId="21" fillId="0" borderId="26" xfId="0" applyFont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21" fillId="0" borderId="1" xfId="0" applyFont="1" applyBorder="1"/>
    <xf numFmtId="0" fontId="21" fillId="0" borderId="26" xfId="0" applyFont="1" applyBorder="1"/>
    <xf numFmtId="3" fontId="21" fillId="0" borderId="26" xfId="0" applyNumberFormat="1" applyFont="1" applyBorder="1"/>
    <xf numFmtId="0" fontId="21" fillId="0" borderId="8" xfId="0" applyFont="1" applyBorder="1"/>
    <xf numFmtId="0" fontId="21" fillId="0" borderId="42" xfId="0" applyFont="1" applyBorder="1"/>
    <xf numFmtId="0" fontId="21" fillId="0" borderId="25" xfId="0" applyFont="1" applyBorder="1"/>
    <xf numFmtId="0" fontId="8" fillId="0" borderId="42" xfId="0" applyFont="1" applyBorder="1"/>
    <xf numFmtId="3" fontId="21" fillId="0" borderId="9" xfId="0" applyNumberFormat="1" applyFont="1" applyBorder="1"/>
    <xf numFmtId="0" fontId="8" fillId="0" borderId="24" xfId="0" applyFont="1" applyBorder="1"/>
    <xf numFmtId="0" fontId="8" fillId="0" borderId="26" xfId="0" applyFont="1" applyBorder="1"/>
    <xf numFmtId="0" fontId="21" fillId="0" borderId="24" xfId="0" applyFont="1" applyBorder="1"/>
    <xf numFmtId="0" fontId="41" fillId="0" borderId="0" xfId="0" applyFont="1"/>
    <xf numFmtId="0" fontId="15" fillId="0" borderId="22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42" fillId="0" borderId="25" xfId="0" applyFont="1" applyBorder="1" applyAlignment="1">
      <alignment horizontal="center"/>
    </xf>
    <xf numFmtId="3" fontId="15" fillId="0" borderId="26" xfId="0" applyNumberFormat="1" applyFont="1" applyBorder="1"/>
    <xf numFmtId="0" fontId="42" fillId="0" borderId="0" xfId="0" applyFont="1"/>
    <xf numFmtId="0" fontId="8" fillId="0" borderId="22" xfId="0" applyFont="1" applyBorder="1"/>
    <xf numFmtId="3" fontId="8" fillId="0" borderId="26" xfId="0" applyNumberFormat="1" applyFont="1" applyBorder="1"/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9" fillId="0" borderId="26" xfId="0" applyNumberFormat="1" applyFont="1" applyBorder="1" applyAlignment="1">
      <alignment vertical="center"/>
    </xf>
    <xf numFmtId="0" fontId="43" fillId="0" borderId="0" xfId="0" applyFont="1" applyAlignment="1">
      <alignment vertical="center"/>
    </xf>
    <xf numFmtId="3" fontId="21" fillId="0" borderId="25" xfId="0" applyNumberFormat="1" applyFont="1" applyBorder="1"/>
    <xf numFmtId="0" fontId="2" fillId="0" borderId="0" xfId="0" applyFont="1" applyAlignment="1">
      <alignment horizontal="center" vertical="center"/>
    </xf>
    <xf numFmtId="0" fontId="10" fillId="2" borderId="22" xfId="0" applyFont="1" applyFill="1" applyBorder="1" applyAlignment="1">
      <alignment horizontal="centerContinuous" vertical="center"/>
    </xf>
    <xf numFmtId="0" fontId="39" fillId="0" borderId="22" xfId="0" applyFont="1" applyBorder="1" applyAlignment="1">
      <alignment horizontal="centerContinuous" vertical="center"/>
    </xf>
    <xf numFmtId="0" fontId="21" fillId="0" borderId="22" xfId="0" applyFont="1" applyBorder="1" applyAlignment="1">
      <alignment vertical="top" wrapText="1"/>
    </xf>
    <xf numFmtId="3" fontId="21" fillId="0" borderId="26" xfId="0" applyNumberFormat="1" applyFont="1" applyBorder="1" applyAlignment="1"/>
    <xf numFmtId="0" fontId="21" fillId="0" borderId="26" xfId="0" applyFont="1" applyBorder="1" applyAlignment="1"/>
    <xf numFmtId="0" fontId="21" fillId="0" borderId="22" xfId="0" applyFont="1" applyBorder="1" applyAlignment="1"/>
    <xf numFmtId="0" fontId="21" fillId="0" borderId="31" xfId="0" applyFont="1" applyBorder="1" applyAlignment="1"/>
    <xf numFmtId="0" fontId="21" fillId="0" borderId="22" xfId="0" applyFont="1" applyBorder="1" applyAlignment="1">
      <alignment wrapText="1"/>
    </xf>
    <xf numFmtId="3" fontId="21" fillId="0" borderId="31" xfId="0" applyNumberFormat="1" applyFont="1" applyBorder="1" applyAlignment="1"/>
    <xf numFmtId="0" fontId="21" fillId="0" borderId="1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7" xfId="0" applyFont="1" applyBorder="1" applyAlignment="1">
      <alignment vertical="top"/>
    </xf>
    <xf numFmtId="0" fontId="21" fillId="0" borderId="9" xfId="0" applyFont="1" applyBorder="1" applyAlignment="1">
      <alignment vertical="top"/>
    </xf>
    <xf numFmtId="0" fontId="21" fillId="0" borderId="8" xfId="0" applyFont="1" applyBorder="1" applyAlignment="1">
      <alignment wrapText="1"/>
    </xf>
    <xf numFmtId="3" fontId="21" fillId="0" borderId="7" xfId="0" applyNumberFormat="1" applyFont="1" applyBorder="1" applyAlignment="1"/>
    <xf numFmtId="0" fontId="21" fillId="0" borderId="26" xfId="0" applyFont="1" applyBorder="1" applyAlignment="1">
      <alignment vertical="center"/>
    </xf>
    <xf numFmtId="0" fontId="21" fillId="0" borderId="22" xfId="0" applyFont="1" applyBorder="1" applyAlignment="1">
      <alignment vertical="center" wrapText="1"/>
    </xf>
    <xf numFmtId="0" fontId="21" fillId="0" borderId="22" xfId="0" applyFont="1" applyBorder="1"/>
    <xf numFmtId="0" fontId="21" fillId="0" borderId="2" xfId="0" applyFont="1" applyBorder="1"/>
    <xf numFmtId="0" fontId="21" fillId="0" borderId="23" xfId="0" applyFont="1" applyBorder="1"/>
    <xf numFmtId="0" fontId="21" fillId="0" borderId="3" xfId="0" applyFont="1" applyBorder="1"/>
    <xf numFmtId="0" fontId="8" fillId="0" borderId="43" xfId="0" applyFont="1" applyBorder="1" applyAlignment="1">
      <alignment vertical="center" wrapText="1"/>
    </xf>
    <xf numFmtId="3" fontId="21" fillId="0" borderId="19" xfId="0" applyNumberFormat="1" applyFont="1" applyBorder="1"/>
    <xf numFmtId="0" fontId="21" fillId="0" borderId="5" xfId="0" applyFont="1" applyBorder="1"/>
    <xf numFmtId="0" fontId="21" fillId="0" borderId="0" xfId="0" applyFont="1" applyBorder="1"/>
    <xf numFmtId="0" fontId="21" fillId="0" borderId="6" xfId="0" applyFont="1" applyBorder="1"/>
    <xf numFmtId="0" fontId="8" fillId="0" borderId="44" xfId="0" applyFont="1" applyBorder="1" applyAlignment="1">
      <alignment horizontal="left" wrapText="1"/>
    </xf>
    <xf numFmtId="3" fontId="21" fillId="0" borderId="45" xfId="0" applyNumberFormat="1" applyFont="1" applyBorder="1"/>
    <xf numFmtId="0" fontId="21" fillId="0" borderId="9" xfId="0" applyFont="1" applyBorder="1"/>
    <xf numFmtId="0" fontId="8" fillId="0" borderId="46" xfId="0" applyFont="1" applyBorder="1" applyAlignment="1">
      <alignment horizontal="left" vertical="center" wrapText="1"/>
    </xf>
    <xf numFmtId="3" fontId="21" fillId="0" borderId="47" xfId="0" applyNumberFormat="1" applyFont="1" applyBorder="1"/>
    <xf numFmtId="0" fontId="8" fillId="0" borderId="16" xfId="0" applyFont="1" applyBorder="1" applyAlignment="1">
      <alignment horizontal="left" vertical="center" wrapText="1"/>
    </xf>
    <xf numFmtId="3" fontId="21" fillId="0" borderId="18" xfId="0" applyNumberFormat="1" applyFont="1" applyBorder="1"/>
    <xf numFmtId="0" fontId="8" fillId="0" borderId="48" xfId="0" applyFont="1" applyBorder="1" applyAlignment="1">
      <alignment horizontal="left" wrapText="1"/>
    </xf>
    <xf numFmtId="3" fontId="21" fillId="0" borderId="49" xfId="0" applyNumberFormat="1" applyFont="1" applyBorder="1"/>
    <xf numFmtId="0" fontId="8" fillId="0" borderId="44" xfId="0" applyFont="1" applyBorder="1"/>
    <xf numFmtId="0" fontId="8" fillId="0" borderId="8" xfId="0" applyFont="1" applyBorder="1" applyAlignment="1">
      <alignment horizontal="left" wrapText="1"/>
    </xf>
    <xf numFmtId="3" fontId="21" fillId="0" borderId="7" xfId="0" applyNumberFormat="1" applyFont="1" applyBorder="1"/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3" fontId="21" fillId="0" borderId="38" xfId="0" applyNumberFormat="1" applyFont="1" applyBorder="1"/>
    <xf numFmtId="0" fontId="8" fillId="0" borderId="22" xfId="0" applyFont="1" applyBorder="1" applyAlignment="1">
      <alignment horizontal="left" vertical="center" wrapText="1"/>
    </xf>
    <xf numFmtId="0" fontId="8" fillId="0" borderId="43" xfId="0" applyFont="1" applyBorder="1"/>
    <xf numFmtId="0" fontId="21" fillId="0" borderId="6" xfId="0" applyFont="1" applyFill="1" applyBorder="1"/>
    <xf numFmtId="0" fontId="8" fillId="0" borderId="44" xfId="0" applyFont="1" applyFill="1" applyBorder="1"/>
    <xf numFmtId="0" fontId="8" fillId="0" borderId="43" xfId="0" applyFont="1" applyBorder="1" applyAlignment="1">
      <alignment horizontal="left" wrapText="1"/>
    </xf>
    <xf numFmtId="0" fontId="8" fillId="0" borderId="4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center" wrapText="1"/>
    </xf>
    <xf numFmtId="0" fontId="8" fillId="0" borderId="51" xfId="0" applyFont="1" applyBorder="1"/>
    <xf numFmtId="3" fontId="21" fillId="0" borderId="31" xfId="0" applyNumberFormat="1" applyFont="1" applyBorder="1"/>
    <xf numFmtId="0" fontId="8" fillId="0" borderId="8" xfId="0" applyFont="1" applyBorder="1" applyAlignment="1">
      <alignment vertical="top" wrapText="1"/>
    </xf>
    <xf numFmtId="0" fontId="21" fillId="0" borderId="7" xfId="0" applyFont="1" applyBorder="1"/>
    <xf numFmtId="0" fontId="8" fillId="0" borderId="22" xfId="0" applyFont="1" applyBorder="1" applyAlignment="1">
      <alignment vertical="top" wrapText="1"/>
    </xf>
    <xf numFmtId="0" fontId="21" fillId="0" borderId="22" xfId="0" applyFont="1" applyBorder="1" applyAlignment="1">
      <alignment horizontal="left" vertical="top" wrapText="1"/>
    </xf>
    <xf numFmtId="0" fontId="8" fillId="0" borderId="52" xfId="0" applyFont="1" applyBorder="1" applyAlignment="1">
      <alignment vertical="top" wrapText="1"/>
    </xf>
  </cellXfs>
  <cellStyles count="2"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7"/>
  <sheetViews>
    <sheetView tabSelected="1" zoomScale="130" zoomScaleNormal="130" workbookViewId="0"/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</cols>
  <sheetData>
    <row r="1" spans="1:11" ht="12.75" customHeight="1" x14ac:dyDescent="0.25">
      <c r="A1" s="2"/>
      <c r="B1" s="2"/>
      <c r="C1" s="10"/>
      <c r="D1" s="11"/>
      <c r="E1" s="11"/>
      <c r="F1" s="11" t="s">
        <v>0</v>
      </c>
      <c r="G1" s="2"/>
      <c r="H1" s="2"/>
    </row>
    <row r="2" spans="1:11" ht="12.75" customHeight="1" x14ac:dyDescent="0.25">
      <c r="A2" s="2"/>
      <c r="B2" s="2"/>
      <c r="C2" s="10"/>
      <c r="D2" s="11"/>
      <c r="E2" s="11"/>
      <c r="F2" s="11" t="s">
        <v>111</v>
      </c>
      <c r="G2" s="2"/>
      <c r="H2" s="2"/>
    </row>
    <row r="3" spans="1:11" ht="12.75" customHeight="1" x14ac:dyDescent="0.25">
      <c r="A3" s="2"/>
      <c r="B3" s="2"/>
      <c r="C3" s="10"/>
      <c r="D3" s="11"/>
      <c r="E3" s="11"/>
      <c r="F3" s="11" t="s">
        <v>45</v>
      </c>
      <c r="G3" s="2"/>
      <c r="H3" s="2"/>
    </row>
    <row r="4" spans="1:11" ht="12.75" customHeight="1" x14ac:dyDescent="0.25">
      <c r="A4" s="2"/>
      <c r="B4" s="2"/>
      <c r="C4" s="10"/>
      <c r="D4" s="11"/>
      <c r="E4" s="11"/>
      <c r="F4" s="11" t="s">
        <v>332</v>
      </c>
      <c r="G4" s="2"/>
      <c r="H4" s="2"/>
    </row>
    <row r="5" spans="1:11" ht="30.75" customHeight="1" x14ac:dyDescent="0.25">
      <c r="A5" s="12" t="s">
        <v>1</v>
      </c>
      <c r="B5" s="13"/>
      <c r="C5" s="14"/>
      <c r="D5" s="14"/>
      <c r="E5" s="13"/>
      <c r="F5" s="13"/>
      <c r="G5" s="15"/>
      <c r="H5" s="13"/>
    </row>
    <row r="6" spans="1:11" ht="24.75" customHeight="1" x14ac:dyDescent="0.25">
      <c r="A6" s="2"/>
      <c r="B6" s="2"/>
      <c r="C6" s="10"/>
      <c r="D6" s="10"/>
      <c r="E6" s="16"/>
      <c r="F6" s="2"/>
      <c r="G6" s="17"/>
      <c r="H6" s="17" t="s">
        <v>2</v>
      </c>
    </row>
    <row r="7" spans="1:11" x14ac:dyDescent="0.25">
      <c r="A7" s="18"/>
      <c r="B7" s="18"/>
      <c r="C7" s="19"/>
      <c r="D7" s="20"/>
      <c r="E7" s="21"/>
      <c r="F7" s="22"/>
      <c r="G7" s="23"/>
      <c r="H7" s="24" t="s">
        <v>3</v>
      </c>
      <c r="K7" s="25"/>
    </row>
    <row r="8" spans="1:11" x14ac:dyDescent="0.25">
      <c r="A8" s="26" t="s">
        <v>4</v>
      </c>
      <c r="B8" s="26" t="s">
        <v>5</v>
      </c>
      <c r="C8" s="27" t="s">
        <v>6</v>
      </c>
      <c r="D8" s="28" t="s">
        <v>7</v>
      </c>
      <c r="E8" s="29"/>
      <c r="F8" s="30" t="s">
        <v>8</v>
      </c>
      <c r="G8" s="26" t="s">
        <v>9</v>
      </c>
      <c r="H8" s="26" t="s">
        <v>10</v>
      </c>
      <c r="K8" s="31"/>
    </row>
    <row r="9" spans="1:11" ht="4.5" customHeight="1" x14ac:dyDescent="0.25">
      <c r="A9" s="32"/>
      <c r="B9" s="32"/>
      <c r="C9" s="33"/>
      <c r="D9" s="34"/>
      <c r="E9" s="35"/>
      <c r="F9" s="36"/>
      <c r="G9" s="36"/>
      <c r="H9" s="32"/>
    </row>
    <row r="10" spans="1:11" ht="24" customHeight="1" thickBot="1" x14ac:dyDescent="0.3">
      <c r="A10" s="37"/>
      <c r="B10" s="37"/>
      <c r="C10" s="38"/>
      <c r="D10" s="39" t="s">
        <v>11</v>
      </c>
      <c r="E10" s="40"/>
      <c r="F10" s="41">
        <f>SUM(F11,F21,F28)</f>
        <v>139244</v>
      </c>
      <c r="G10" s="42" t="s">
        <v>12</v>
      </c>
      <c r="H10" s="41">
        <v>758503886</v>
      </c>
      <c r="I10" s="31"/>
    </row>
    <row r="11" spans="1:11" ht="24" customHeight="1" thickBot="1" x14ac:dyDescent="0.3">
      <c r="A11" s="37"/>
      <c r="B11" s="37"/>
      <c r="C11" s="38"/>
      <c r="D11" s="43" t="s">
        <v>13</v>
      </c>
      <c r="E11" s="44"/>
      <c r="F11" s="45">
        <f>SUM(F12)</f>
        <v>86702</v>
      </c>
      <c r="G11" s="46" t="s">
        <v>12</v>
      </c>
      <c r="H11" s="45">
        <v>630010386</v>
      </c>
      <c r="I11" s="31"/>
    </row>
    <row r="12" spans="1:11" ht="22.5" customHeight="1" thickTop="1" thickBot="1" x14ac:dyDescent="0.3">
      <c r="A12" s="30">
        <v>801</v>
      </c>
      <c r="B12" s="47"/>
      <c r="C12" s="48"/>
      <c r="D12" s="49" t="s">
        <v>14</v>
      </c>
      <c r="E12" s="50"/>
      <c r="F12" s="51">
        <f>SUM(F13)</f>
        <v>86702</v>
      </c>
      <c r="G12" s="46" t="s">
        <v>12</v>
      </c>
      <c r="H12" s="45">
        <v>20356684</v>
      </c>
      <c r="I12" s="31"/>
    </row>
    <row r="13" spans="1:11" ht="12.75" customHeight="1" thickTop="1" x14ac:dyDescent="0.25">
      <c r="A13" s="37"/>
      <c r="B13" s="52">
        <v>80195</v>
      </c>
      <c r="C13" s="38"/>
      <c r="D13" s="53" t="s">
        <v>18</v>
      </c>
      <c r="E13" s="54"/>
      <c r="F13" s="55">
        <f>SUM(F14)</f>
        <v>86702</v>
      </c>
      <c r="G13" s="56" t="s">
        <v>12</v>
      </c>
      <c r="H13" s="57">
        <v>15199547</v>
      </c>
      <c r="I13" s="31"/>
    </row>
    <row r="14" spans="1:11" ht="12.75" customHeight="1" x14ac:dyDescent="0.25">
      <c r="A14" s="37"/>
      <c r="B14" s="37"/>
      <c r="C14" s="66"/>
      <c r="D14" s="100" t="s">
        <v>46</v>
      </c>
      <c r="E14" s="67"/>
      <c r="F14" s="68">
        <f>SUM(F20)</f>
        <v>86702</v>
      </c>
      <c r="G14" s="69" t="s">
        <v>12</v>
      </c>
      <c r="H14" s="68">
        <v>86702</v>
      </c>
      <c r="I14" s="31"/>
    </row>
    <row r="15" spans="1:11" ht="12.75" customHeight="1" x14ac:dyDescent="0.25">
      <c r="A15" s="37"/>
      <c r="B15" s="37"/>
      <c r="C15" s="38" t="s">
        <v>19</v>
      </c>
      <c r="D15" s="62" t="s">
        <v>20</v>
      </c>
      <c r="E15" s="71"/>
      <c r="F15" s="37"/>
      <c r="G15" s="72"/>
      <c r="H15" s="72"/>
      <c r="I15" s="31"/>
    </row>
    <row r="16" spans="1:11" ht="12.75" customHeight="1" x14ac:dyDescent="0.25">
      <c r="A16" s="37"/>
      <c r="B16" s="37"/>
      <c r="C16" s="38"/>
      <c r="D16" s="62" t="s">
        <v>21</v>
      </c>
      <c r="E16" s="71"/>
      <c r="F16" s="37"/>
      <c r="G16" s="72"/>
      <c r="H16" s="72"/>
      <c r="I16" s="31"/>
    </row>
    <row r="17" spans="1:9" ht="12.75" customHeight="1" x14ac:dyDescent="0.25">
      <c r="A17" s="37"/>
      <c r="B17" s="37"/>
      <c r="C17" s="38"/>
      <c r="D17" s="62" t="s">
        <v>22</v>
      </c>
      <c r="E17" s="71"/>
      <c r="F17" s="37"/>
      <c r="G17" s="72"/>
      <c r="H17" s="72"/>
      <c r="I17" s="31"/>
    </row>
    <row r="18" spans="1:9" ht="12.75" customHeight="1" x14ac:dyDescent="0.25">
      <c r="A18" s="37"/>
      <c r="B18" s="37"/>
      <c r="C18" s="38"/>
      <c r="D18" s="62" t="s">
        <v>23</v>
      </c>
      <c r="E18" s="71"/>
      <c r="F18" s="37"/>
      <c r="G18" s="72"/>
      <c r="H18" s="72"/>
      <c r="I18" s="31"/>
    </row>
    <row r="19" spans="1:9" ht="12.75" customHeight="1" x14ac:dyDescent="0.25">
      <c r="A19" s="37"/>
      <c r="B19" s="37"/>
      <c r="C19" s="38"/>
      <c r="D19" s="74" t="s">
        <v>24</v>
      </c>
      <c r="E19" s="71"/>
      <c r="F19" s="37"/>
      <c r="G19" s="72"/>
      <c r="H19" s="72"/>
      <c r="I19" s="31"/>
    </row>
    <row r="20" spans="1:9" ht="12.75" customHeight="1" x14ac:dyDescent="0.25">
      <c r="A20" s="37"/>
      <c r="B20" s="37"/>
      <c r="C20" s="38"/>
      <c r="D20" s="74" t="s">
        <v>25</v>
      </c>
      <c r="E20" s="71"/>
      <c r="F20" s="37">
        <v>86702</v>
      </c>
      <c r="G20" s="72" t="s">
        <v>12</v>
      </c>
      <c r="H20" s="73">
        <v>86702</v>
      </c>
      <c r="I20" s="31"/>
    </row>
    <row r="21" spans="1:9" ht="24" customHeight="1" thickBot="1" x14ac:dyDescent="0.3">
      <c r="A21" s="37"/>
      <c r="B21" s="37"/>
      <c r="C21" s="38"/>
      <c r="D21" s="43" t="s">
        <v>47</v>
      </c>
      <c r="E21" s="44"/>
      <c r="F21" s="51">
        <f>SUM(F22)</f>
        <v>4500</v>
      </c>
      <c r="G21" s="46" t="s">
        <v>12</v>
      </c>
      <c r="H21" s="45">
        <v>112442358</v>
      </c>
    </row>
    <row r="22" spans="1:9" ht="22.5" customHeight="1" thickTop="1" thickBot="1" x14ac:dyDescent="0.3">
      <c r="A22" s="47">
        <v>855</v>
      </c>
      <c r="B22" s="47"/>
      <c r="C22" s="48"/>
      <c r="D22" s="49" t="s">
        <v>48</v>
      </c>
      <c r="E22" s="50"/>
      <c r="F22" s="51">
        <f>SUM(F23)</f>
        <v>4500</v>
      </c>
      <c r="G22" s="46" t="s">
        <v>12</v>
      </c>
      <c r="H22" s="51">
        <v>108215700</v>
      </c>
    </row>
    <row r="23" spans="1:9" ht="12.75" customHeight="1" thickTop="1" x14ac:dyDescent="0.25">
      <c r="A23" s="47"/>
      <c r="B23" s="101">
        <v>85503</v>
      </c>
      <c r="C23" s="52"/>
      <c r="D23" s="53" t="s">
        <v>49</v>
      </c>
      <c r="E23" s="78"/>
      <c r="F23" s="55">
        <f>SUM(F27)</f>
        <v>4500</v>
      </c>
      <c r="G23" s="85" t="s">
        <v>12</v>
      </c>
      <c r="H23" s="57">
        <v>4500</v>
      </c>
    </row>
    <row r="24" spans="1:9" ht="12.75" customHeight="1" x14ac:dyDescent="0.25">
      <c r="A24" s="47"/>
      <c r="B24" s="47"/>
      <c r="C24" s="38" t="s">
        <v>50</v>
      </c>
      <c r="D24" s="52" t="s">
        <v>51</v>
      </c>
      <c r="E24" s="71"/>
      <c r="F24" s="73"/>
      <c r="G24" s="72"/>
      <c r="H24" s="64"/>
    </row>
    <row r="25" spans="1:9" ht="12.75" customHeight="1" x14ac:dyDescent="0.25">
      <c r="A25" s="47"/>
      <c r="B25" s="47"/>
      <c r="C25" s="87"/>
      <c r="D25" s="52" t="s">
        <v>52</v>
      </c>
      <c r="E25" s="71"/>
      <c r="F25" s="73"/>
      <c r="G25" s="72"/>
      <c r="H25" s="64"/>
    </row>
    <row r="26" spans="1:9" ht="12.75" customHeight="1" x14ac:dyDescent="0.25">
      <c r="A26" s="47"/>
      <c r="B26" s="47"/>
      <c r="C26" s="87"/>
      <c r="D26" s="52" t="s">
        <v>53</v>
      </c>
      <c r="E26" s="71"/>
      <c r="F26" s="73"/>
      <c r="G26" s="72"/>
      <c r="H26" s="64"/>
    </row>
    <row r="27" spans="1:9" ht="12.75" customHeight="1" x14ac:dyDescent="0.25">
      <c r="A27" s="47"/>
      <c r="B27" s="47"/>
      <c r="C27" s="87"/>
      <c r="D27" s="62" t="s">
        <v>54</v>
      </c>
      <c r="E27" s="71"/>
      <c r="F27" s="73">
        <v>4500</v>
      </c>
      <c r="G27" s="72" t="s">
        <v>12</v>
      </c>
      <c r="H27" s="64">
        <v>4500</v>
      </c>
    </row>
    <row r="28" spans="1:9" ht="24" customHeight="1" thickBot="1" x14ac:dyDescent="0.3">
      <c r="A28" s="37"/>
      <c r="B28" s="37"/>
      <c r="C28" s="38"/>
      <c r="D28" s="43" t="s">
        <v>55</v>
      </c>
      <c r="E28" s="44"/>
      <c r="F28" s="45">
        <f>SUM(F30)</f>
        <v>48042</v>
      </c>
      <c r="G28" s="46" t="s">
        <v>12</v>
      </c>
      <c r="H28" s="45">
        <v>16051142</v>
      </c>
    </row>
    <row r="29" spans="1:9" ht="22.5" customHeight="1" thickTop="1" x14ac:dyDescent="0.25">
      <c r="A29" s="47">
        <v>754</v>
      </c>
      <c r="B29" s="47"/>
      <c r="C29" s="48"/>
      <c r="D29" s="49" t="s">
        <v>56</v>
      </c>
      <c r="E29" s="71"/>
      <c r="F29" s="37"/>
      <c r="G29" s="37"/>
      <c r="H29" s="37"/>
    </row>
    <row r="30" spans="1:9" ht="12.75" customHeight="1" thickBot="1" x14ac:dyDescent="0.3">
      <c r="A30" s="47"/>
      <c r="B30" s="47"/>
      <c r="C30" s="48"/>
      <c r="D30" s="49" t="s">
        <v>57</v>
      </c>
      <c r="E30" s="50"/>
      <c r="F30" s="45">
        <f>SUM(F31)</f>
        <v>48042</v>
      </c>
      <c r="G30" s="46" t="s">
        <v>12</v>
      </c>
      <c r="H30" s="45">
        <v>12780442</v>
      </c>
    </row>
    <row r="31" spans="1:9" ht="12.75" customHeight="1" thickTop="1" x14ac:dyDescent="0.25">
      <c r="A31" s="80"/>
      <c r="B31" s="52">
        <v>75411</v>
      </c>
      <c r="C31" s="38"/>
      <c r="D31" s="108" t="s">
        <v>58</v>
      </c>
      <c r="E31" s="78"/>
      <c r="F31" s="57">
        <f>SUM(F35)</f>
        <v>48042</v>
      </c>
      <c r="G31" s="56" t="s">
        <v>12</v>
      </c>
      <c r="H31" s="57">
        <v>12780442</v>
      </c>
    </row>
    <row r="32" spans="1:9" ht="12.75" customHeight="1" x14ac:dyDescent="0.25">
      <c r="A32" s="47"/>
      <c r="B32" s="37"/>
      <c r="C32" s="87">
        <v>2110</v>
      </c>
      <c r="D32" s="62" t="s">
        <v>59</v>
      </c>
      <c r="E32" s="63"/>
      <c r="F32" s="72"/>
      <c r="G32" s="73"/>
      <c r="H32" s="37"/>
    </row>
    <row r="33" spans="1:9" ht="12.75" customHeight="1" x14ac:dyDescent="0.25">
      <c r="A33" s="47"/>
      <c r="B33" s="37"/>
      <c r="C33" s="87"/>
      <c r="D33" s="62" t="s">
        <v>60</v>
      </c>
      <c r="E33" s="63"/>
      <c r="F33" s="72"/>
      <c r="G33" s="73"/>
      <c r="H33" s="37"/>
    </row>
    <row r="34" spans="1:9" ht="12.75" customHeight="1" x14ac:dyDescent="0.25">
      <c r="A34" s="47"/>
      <c r="B34" s="37"/>
      <c r="C34" s="87"/>
      <c r="D34" s="62" t="s">
        <v>61</v>
      </c>
      <c r="E34" s="63"/>
      <c r="F34" s="72"/>
      <c r="G34" s="73"/>
      <c r="H34" s="37"/>
    </row>
    <row r="35" spans="1:9" ht="12.75" customHeight="1" x14ac:dyDescent="0.25">
      <c r="A35" s="47"/>
      <c r="B35" s="37"/>
      <c r="C35" s="87"/>
      <c r="D35" s="62" t="s">
        <v>62</v>
      </c>
      <c r="E35" s="63"/>
      <c r="F35" s="73">
        <v>48042</v>
      </c>
      <c r="G35" s="72" t="s">
        <v>12</v>
      </c>
      <c r="H35" s="37">
        <v>12780442</v>
      </c>
    </row>
    <row r="36" spans="1:9" ht="36" customHeight="1" thickBot="1" x14ac:dyDescent="0.3">
      <c r="A36" s="52"/>
      <c r="B36" s="52"/>
      <c r="C36" s="38"/>
      <c r="D36" s="39" t="s">
        <v>27</v>
      </c>
      <c r="E36" s="40"/>
      <c r="F36" s="41">
        <f>SUM(F37,F120,F131)</f>
        <v>1819846</v>
      </c>
      <c r="G36" s="41">
        <f>SUM(G37)</f>
        <v>1680602</v>
      </c>
      <c r="H36" s="41">
        <v>811456706</v>
      </c>
      <c r="I36" s="31"/>
    </row>
    <row r="37" spans="1:9" ht="24" customHeight="1" thickBot="1" x14ac:dyDescent="0.3">
      <c r="A37" s="52"/>
      <c r="B37" s="52"/>
      <c r="C37" s="38"/>
      <c r="D37" s="43" t="s">
        <v>28</v>
      </c>
      <c r="E37" s="44"/>
      <c r="F37" s="45">
        <f>SUM(,F38,F44,F48,F53,F100,F108)</f>
        <v>1767304</v>
      </c>
      <c r="G37" s="45">
        <f>SUM(,G38,G44,G48,G53,G100,G108)</f>
        <v>1680602</v>
      </c>
      <c r="H37" s="45">
        <v>682963206</v>
      </c>
      <c r="I37" s="31"/>
    </row>
    <row r="38" spans="1:9" ht="20.25" customHeight="1" thickTop="1" thickBot="1" x14ac:dyDescent="0.3">
      <c r="A38" s="30">
        <v>700</v>
      </c>
      <c r="B38" s="47"/>
      <c r="C38" s="48"/>
      <c r="D38" s="49" t="s">
        <v>29</v>
      </c>
      <c r="E38" s="50"/>
      <c r="F38" s="51">
        <f>SUM(F39)</f>
        <v>1025000</v>
      </c>
      <c r="G38" s="46" t="s">
        <v>12</v>
      </c>
      <c r="H38" s="45">
        <v>44833492</v>
      </c>
    </row>
    <row r="39" spans="1:9" ht="12.75" customHeight="1" thickTop="1" x14ac:dyDescent="0.25">
      <c r="A39" s="30"/>
      <c r="B39" s="52">
        <v>70095</v>
      </c>
      <c r="C39" s="38"/>
      <c r="D39" s="53" t="s">
        <v>18</v>
      </c>
      <c r="E39" s="78"/>
      <c r="F39" s="55">
        <f>SUM(F40)</f>
        <v>1025000</v>
      </c>
      <c r="G39" s="56" t="s">
        <v>12</v>
      </c>
      <c r="H39" s="57">
        <v>42773674</v>
      </c>
    </row>
    <row r="40" spans="1:9" ht="12.75" customHeight="1" x14ac:dyDescent="0.25">
      <c r="A40" s="65"/>
      <c r="B40" s="89"/>
      <c r="C40" s="38"/>
      <c r="D40" s="79" t="s">
        <v>63</v>
      </c>
      <c r="E40" s="59"/>
      <c r="F40" s="60">
        <f>SUM(F41:F43)</f>
        <v>1025000</v>
      </c>
      <c r="G40" s="61" t="s">
        <v>12</v>
      </c>
      <c r="H40" s="86">
        <v>26724674</v>
      </c>
    </row>
    <row r="41" spans="1:9" ht="12.75" customHeight="1" x14ac:dyDescent="0.25">
      <c r="A41" s="65"/>
      <c r="B41" s="89"/>
      <c r="C41" s="87">
        <v>4270</v>
      </c>
      <c r="D41" s="62" t="s">
        <v>35</v>
      </c>
      <c r="E41" s="63"/>
      <c r="F41" s="64">
        <v>320000</v>
      </c>
      <c r="G41" s="65" t="s">
        <v>12</v>
      </c>
      <c r="H41" s="89">
        <v>7105000</v>
      </c>
    </row>
    <row r="42" spans="1:9" ht="12.75" customHeight="1" x14ac:dyDescent="0.25">
      <c r="A42" s="65"/>
      <c r="B42" s="89"/>
      <c r="C42" s="87">
        <v>4300</v>
      </c>
      <c r="D42" s="62" t="s">
        <v>64</v>
      </c>
      <c r="E42" s="63"/>
      <c r="F42" s="64">
        <v>5000</v>
      </c>
      <c r="G42" s="65" t="s">
        <v>12</v>
      </c>
      <c r="H42" s="89">
        <v>3635000</v>
      </c>
    </row>
    <row r="43" spans="1:9" ht="12.75" customHeight="1" x14ac:dyDescent="0.25">
      <c r="A43" s="75"/>
      <c r="B43" s="47"/>
      <c r="C43" s="87">
        <v>6050</v>
      </c>
      <c r="D43" s="62" t="s">
        <v>30</v>
      </c>
      <c r="E43" s="63"/>
      <c r="F43" s="64">
        <v>700000</v>
      </c>
      <c r="G43" s="65" t="s">
        <v>12</v>
      </c>
      <c r="H43" s="64">
        <v>3618621</v>
      </c>
    </row>
    <row r="44" spans="1:9" ht="12.75" customHeight="1" thickBot="1" x14ac:dyDescent="0.3">
      <c r="A44" s="75">
        <v>750</v>
      </c>
      <c r="B44" s="47"/>
      <c r="C44" s="48"/>
      <c r="D44" s="49" t="s">
        <v>65</v>
      </c>
      <c r="E44" s="50"/>
      <c r="F44" s="51">
        <f>SUM(F45)</f>
        <v>30000</v>
      </c>
      <c r="G44" s="46" t="s">
        <v>12</v>
      </c>
      <c r="H44" s="45">
        <v>59493017</v>
      </c>
    </row>
    <row r="45" spans="1:9" ht="12.75" customHeight="1" thickTop="1" x14ac:dyDescent="0.25">
      <c r="A45" s="65"/>
      <c r="B45" s="96">
        <v>75095</v>
      </c>
      <c r="C45" s="109"/>
      <c r="D45" s="110" t="s">
        <v>18</v>
      </c>
      <c r="E45" s="111"/>
      <c r="F45" s="55">
        <f>SUM(F46)</f>
        <v>30000</v>
      </c>
      <c r="G45" s="56" t="s">
        <v>12</v>
      </c>
      <c r="H45" s="57">
        <v>18344046</v>
      </c>
    </row>
    <row r="46" spans="1:9" ht="12.75" customHeight="1" x14ac:dyDescent="0.25">
      <c r="A46" s="65"/>
      <c r="B46" s="89"/>
      <c r="C46" s="87"/>
      <c r="D46" s="58" t="s">
        <v>66</v>
      </c>
      <c r="E46" s="59"/>
      <c r="F46" s="68">
        <f>SUM(F47)</f>
        <v>30000</v>
      </c>
      <c r="G46" s="69" t="s">
        <v>12</v>
      </c>
      <c r="H46" s="68">
        <v>74357</v>
      </c>
    </row>
    <row r="47" spans="1:9" ht="12.75" customHeight="1" x14ac:dyDescent="0.25">
      <c r="A47" s="85"/>
      <c r="B47" s="112"/>
      <c r="C47" s="82">
        <v>4300</v>
      </c>
      <c r="D47" s="53" t="s">
        <v>64</v>
      </c>
      <c r="E47" s="78"/>
      <c r="F47" s="84">
        <v>30000</v>
      </c>
      <c r="G47" s="85" t="s">
        <v>12</v>
      </c>
      <c r="H47" s="84">
        <v>63500</v>
      </c>
    </row>
    <row r="48" spans="1:9" s="99" customFormat="1" ht="12.75" customHeight="1" thickBot="1" x14ac:dyDescent="0.3">
      <c r="A48" s="47">
        <v>758</v>
      </c>
      <c r="B48" s="47"/>
      <c r="C48" s="48"/>
      <c r="D48" s="49" t="s">
        <v>67</v>
      </c>
      <c r="E48" s="50"/>
      <c r="F48" s="46" t="s">
        <v>12</v>
      </c>
      <c r="G48" s="45">
        <f>SUM(G49)</f>
        <v>1512763</v>
      </c>
      <c r="H48" s="45">
        <v>25380943</v>
      </c>
      <c r="I48" s="98"/>
    </row>
    <row r="49" spans="1:9" s="99" customFormat="1" ht="12.75" customHeight="1" thickTop="1" x14ac:dyDescent="0.25">
      <c r="A49" s="47"/>
      <c r="B49" s="52">
        <v>75818</v>
      </c>
      <c r="C49" s="38"/>
      <c r="D49" s="108" t="s">
        <v>68</v>
      </c>
      <c r="E49" s="76"/>
      <c r="F49" s="56" t="s">
        <v>12</v>
      </c>
      <c r="G49" s="57">
        <f>SUM(G50,G52)</f>
        <v>1512763</v>
      </c>
      <c r="H49" s="57">
        <v>25380943</v>
      </c>
      <c r="I49" s="98"/>
    </row>
    <row r="50" spans="1:9" s="99" customFormat="1" ht="12.75" customHeight="1" x14ac:dyDescent="0.25">
      <c r="A50" s="26"/>
      <c r="B50" s="101"/>
      <c r="C50" s="38" t="s">
        <v>69</v>
      </c>
      <c r="D50" s="74" t="s">
        <v>70</v>
      </c>
      <c r="E50" s="63"/>
      <c r="F50" s="72" t="s">
        <v>12</v>
      </c>
      <c r="G50" s="73">
        <f>SUM(G51:G51)</f>
        <v>762763</v>
      </c>
      <c r="H50" s="37">
        <v>20511454</v>
      </c>
      <c r="I50" s="98"/>
    </row>
    <row r="51" spans="1:9" s="99" customFormat="1" ht="12.75" customHeight="1" x14ac:dyDescent="0.25">
      <c r="A51" s="26"/>
      <c r="B51" s="101"/>
      <c r="C51" s="38"/>
      <c r="D51" s="93" t="s">
        <v>71</v>
      </c>
      <c r="E51" s="113"/>
      <c r="F51" s="65" t="s">
        <v>12</v>
      </c>
      <c r="G51" s="73">
        <v>762763</v>
      </c>
      <c r="H51" s="37">
        <v>16518187</v>
      </c>
      <c r="I51" s="98"/>
    </row>
    <row r="52" spans="1:9" s="99" customFormat="1" ht="12.75" customHeight="1" x14ac:dyDescent="0.25">
      <c r="A52" s="26"/>
      <c r="B52" s="101"/>
      <c r="C52" s="38" t="s">
        <v>72</v>
      </c>
      <c r="D52" s="74" t="s">
        <v>73</v>
      </c>
      <c r="E52" s="63"/>
      <c r="F52" s="72" t="s">
        <v>12</v>
      </c>
      <c r="G52" s="73">
        <v>750000</v>
      </c>
      <c r="H52" s="37">
        <v>4869489</v>
      </c>
      <c r="I52" s="98"/>
    </row>
    <row r="53" spans="1:9" s="99" customFormat="1" ht="12.75" customHeight="1" thickBot="1" x14ac:dyDescent="0.3">
      <c r="A53" s="30">
        <v>801</v>
      </c>
      <c r="B53" s="47"/>
      <c r="C53" s="48"/>
      <c r="D53" s="49" t="s">
        <v>14</v>
      </c>
      <c r="E53" s="50"/>
      <c r="F53" s="51">
        <f>SUM(F54,F61,F66,F78,F81)</f>
        <v>372304</v>
      </c>
      <c r="G53" s="51">
        <f>SUM(G54,G61,G66,G78,G81)</f>
        <v>167839</v>
      </c>
      <c r="H53" s="45">
        <v>234491890</v>
      </c>
      <c r="I53" s="114"/>
    </row>
    <row r="54" spans="1:9" s="99" customFormat="1" ht="12.75" customHeight="1" thickTop="1" x14ac:dyDescent="0.25">
      <c r="A54" s="30"/>
      <c r="B54" s="52">
        <v>80101</v>
      </c>
      <c r="C54" s="38"/>
      <c r="D54" s="53" t="s">
        <v>15</v>
      </c>
      <c r="E54" s="78"/>
      <c r="F54" s="55">
        <f>SUM(F55)</f>
        <v>67763</v>
      </c>
      <c r="G54" s="56" t="s">
        <v>12</v>
      </c>
      <c r="H54" s="57">
        <v>62957612</v>
      </c>
      <c r="I54" s="98"/>
    </row>
    <row r="55" spans="1:9" s="99" customFormat="1" ht="12.75" customHeight="1" x14ac:dyDescent="0.25">
      <c r="A55" s="30"/>
      <c r="B55" s="52"/>
      <c r="C55" s="38"/>
      <c r="D55" s="58" t="s">
        <v>16</v>
      </c>
      <c r="E55" s="59"/>
      <c r="F55" s="86">
        <f>SUM(F56:F60)</f>
        <v>67763</v>
      </c>
      <c r="G55" s="61" t="s">
        <v>12</v>
      </c>
      <c r="H55" s="86">
        <v>56091394</v>
      </c>
      <c r="I55" s="98"/>
    </row>
    <row r="56" spans="1:9" s="99" customFormat="1" ht="12.75" customHeight="1" x14ac:dyDescent="0.25">
      <c r="A56" s="30"/>
      <c r="B56" s="52"/>
      <c r="C56" s="87">
        <v>4010</v>
      </c>
      <c r="D56" s="62" t="s">
        <v>36</v>
      </c>
      <c r="E56" s="88"/>
      <c r="F56" s="89">
        <v>11359</v>
      </c>
      <c r="G56" s="65" t="s">
        <v>12</v>
      </c>
      <c r="H56" s="89">
        <v>36797532</v>
      </c>
      <c r="I56" s="98"/>
    </row>
    <row r="57" spans="1:9" s="99" customFormat="1" ht="12.75" customHeight="1" x14ac:dyDescent="0.25">
      <c r="A57" s="30"/>
      <c r="B57" s="52"/>
      <c r="C57" s="87">
        <v>4110</v>
      </c>
      <c r="D57" s="62" t="s">
        <v>74</v>
      </c>
      <c r="E57" s="88"/>
      <c r="F57" s="64">
        <v>1943</v>
      </c>
      <c r="G57" s="65" t="s">
        <v>12</v>
      </c>
      <c r="H57" s="64">
        <v>6694666</v>
      </c>
      <c r="I57" s="98"/>
    </row>
    <row r="58" spans="1:9" s="99" customFormat="1" ht="12.75" customHeight="1" x14ac:dyDescent="0.25">
      <c r="A58" s="30"/>
      <c r="B58" s="52"/>
      <c r="C58" s="87">
        <v>4120</v>
      </c>
      <c r="D58" s="62" t="s">
        <v>38</v>
      </c>
      <c r="E58" s="88"/>
      <c r="F58" s="64"/>
      <c r="G58" s="65"/>
      <c r="H58" s="64"/>
      <c r="I58" s="98"/>
    </row>
    <row r="59" spans="1:9" s="99" customFormat="1" ht="12.75" customHeight="1" x14ac:dyDescent="0.25">
      <c r="A59" s="30"/>
      <c r="B59" s="52"/>
      <c r="C59" s="87"/>
      <c r="D59" s="62" t="s">
        <v>39</v>
      </c>
      <c r="E59" s="88"/>
      <c r="F59" s="64">
        <v>279</v>
      </c>
      <c r="G59" s="65" t="s">
        <v>12</v>
      </c>
      <c r="H59" s="64">
        <v>957479</v>
      </c>
      <c r="I59" s="98"/>
    </row>
    <row r="60" spans="1:9" s="99" customFormat="1" ht="12.75" customHeight="1" x14ac:dyDescent="0.25">
      <c r="A60" s="30"/>
      <c r="B60" s="52"/>
      <c r="C60" s="52">
        <v>4300</v>
      </c>
      <c r="D60" s="62" t="s">
        <v>64</v>
      </c>
      <c r="E60" s="88"/>
      <c r="F60" s="64">
        <v>54182</v>
      </c>
      <c r="G60" s="65" t="s">
        <v>12</v>
      </c>
      <c r="H60" s="64">
        <v>808211</v>
      </c>
      <c r="I60" s="98"/>
    </row>
    <row r="61" spans="1:9" s="99" customFormat="1" ht="12.75" customHeight="1" x14ac:dyDescent="0.25">
      <c r="A61" s="30"/>
      <c r="B61" s="52">
        <v>80115</v>
      </c>
      <c r="C61" s="38"/>
      <c r="D61" s="53" t="s">
        <v>17</v>
      </c>
      <c r="E61" s="78"/>
      <c r="F61" s="56" t="s">
        <v>12</v>
      </c>
      <c r="G61" s="55">
        <f>SUM(G62)</f>
        <v>82240</v>
      </c>
      <c r="H61" s="57">
        <v>34780240</v>
      </c>
      <c r="I61" s="98"/>
    </row>
    <row r="62" spans="1:9" s="99" customFormat="1" ht="12.75" customHeight="1" x14ac:dyDescent="0.25">
      <c r="A62" s="30"/>
      <c r="B62" s="52"/>
      <c r="C62" s="38"/>
      <c r="D62" s="58" t="s">
        <v>16</v>
      </c>
      <c r="E62" s="59"/>
      <c r="F62" s="61" t="s">
        <v>12</v>
      </c>
      <c r="G62" s="86">
        <f>SUM(G63:G65)</f>
        <v>82240</v>
      </c>
      <c r="H62" s="86">
        <v>30610006</v>
      </c>
      <c r="I62" s="98"/>
    </row>
    <row r="63" spans="1:9" s="99" customFormat="1" ht="12.75" customHeight="1" x14ac:dyDescent="0.25">
      <c r="A63" s="30"/>
      <c r="B63" s="52"/>
      <c r="C63" s="87">
        <v>4110</v>
      </c>
      <c r="D63" s="62" t="s">
        <v>74</v>
      </c>
      <c r="E63" s="88"/>
      <c r="F63" s="65" t="s">
        <v>12</v>
      </c>
      <c r="G63" s="64">
        <v>72000</v>
      </c>
      <c r="H63" s="64">
        <v>3735465</v>
      </c>
      <c r="I63" s="98"/>
    </row>
    <row r="64" spans="1:9" s="99" customFormat="1" ht="12.75" customHeight="1" x14ac:dyDescent="0.25">
      <c r="A64" s="30"/>
      <c r="B64" s="52"/>
      <c r="C64" s="87">
        <v>4120</v>
      </c>
      <c r="D64" s="62" t="s">
        <v>38</v>
      </c>
      <c r="E64" s="88"/>
      <c r="F64" s="65"/>
      <c r="G64" s="64"/>
      <c r="H64" s="64"/>
      <c r="I64" s="98"/>
    </row>
    <row r="65" spans="1:9" s="99" customFormat="1" ht="12.75" customHeight="1" x14ac:dyDescent="0.25">
      <c r="A65" s="30"/>
      <c r="B65" s="52"/>
      <c r="C65" s="87"/>
      <c r="D65" s="62" t="s">
        <v>39</v>
      </c>
      <c r="E65" s="88"/>
      <c r="F65" s="65" t="s">
        <v>12</v>
      </c>
      <c r="G65" s="64">
        <v>10240</v>
      </c>
      <c r="H65" s="89">
        <v>530821</v>
      </c>
      <c r="I65" s="98"/>
    </row>
    <row r="66" spans="1:9" s="99" customFormat="1" ht="12.75" customHeight="1" x14ac:dyDescent="0.25">
      <c r="A66" s="30"/>
      <c r="B66" s="52">
        <v>80117</v>
      </c>
      <c r="C66" s="38"/>
      <c r="D66" s="53" t="s">
        <v>44</v>
      </c>
      <c r="E66" s="78"/>
      <c r="F66" s="55">
        <f>SUM(F67)</f>
        <v>82240</v>
      </c>
      <c r="G66" s="56" t="s">
        <v>12</v>
      </c>
      <c r="H66" s="57">
        <v>4673696</v>
      </c>
      <c r="I66" s="98"/>
    </row>
    <row r="67" spans="1:9" s="99" customFormat="1" ht="12.75" customHeight="1" x14ac:dyDescent="0.25">
      <c r="A67" s="30"/>
      <c r="B67" s="52"/>
      <c r="C67" s="38"/>
      <c r="D67" s="58" t="s">
        <v>16</v>
      </c>
      <c r="E67" s="59"/>
      <c r="F67" s="86">
        <f>SUM(F68:F70)</f>
        <v>82240</v>
      </c>
      <c r="G67" s="61" t="s">
        <v>12</v>
      </c>
      <c r="H67" s="86">
        <v>2663850</v>
      </c>
      <c r="I67" s="98"/>
    </row>
    <row r="68" spans="1:9" s="99" customFormat="1" ht="12.75" customHeight="1" x14ac:dyDescent="0.25">
      <c r="A68" s="30"/>
      <c r="B68" s="52"/>
      <c r="C68" s="87">
        <v>4110</v>
      </c>
      <c r="D68" s="62" t="s">
        <v>74</v>
      </c>
      <c r="E68" s="88"/>
      <c r="F68" s="64">
        <v>72000</v>
      </c>
      <c r="G68" s="65" t="s">
        <v>12</v>
      </c>
      <c r="H68" s="64">
        <v>330042</v>
      </c>
      <c r="I68" s="98"/>
    </row>
    <row r="69" spans="1:9" s="99" customFormat="1" ht="12.75" customHeight="1" x14ac:dyDescent="0.25">
      <c r="A69" s="30"/>
      <c r="B69" s="52"/>
      <c r="C69" s="87">
        <v>4120</v>
      </c>
      <c r="D69" s="62" t="s">
        <v>38</v>
      </c>
      <c r="E69" s="88"/>
      <c r="F69" s="64"/>
      <c r="G69" s="65"/>
      <c r="H69" s="64"/>
      <c r="I69" s="98"/>
    </row>
    <row r="70" spans="1:9" s="99" customFormat="1" ht="12.75" customHeight="1" x14ac:dyDescent="0.25">
      <c r="A70" s="30"/>
      <c r="B70" s="52"/>
      <c r="C70" s="87"/>
      <c r="D70" s="62" t="s">
        <v>39</v>
      </c>
      <c r="E70" s="88"/>
      <c r="F70" s="64">
        <v>10240</v>
      </c>
      <c r="G70" s="65" t="s">
        <v>12</v>
      </c>
      <c r="H70" s="89">
        <v>49617</v>
      </c>
      <c r="I70" s="98"/>
    </row>
    <row r="71" spans="1:9" s="99" customFormat="1" ht="12.75" customHeight="1" x14ac:dyDescent="0.25">
      <c r="A71" s="30"/>
      <c r="B71" s="52">
        <v>80152</v>
      </c>
      <c r="C71" s="92"/>
      <c r="D71" s="93" t="s">
        <v>75</v>
      </c>
      <c r="E71" s="88"/>
      <c r="F71" s="65"/>
      <c r="G71" s="64"/>
      <c r="H71" s="89"/>
      <c r="I71" s="98"/>
    </row>
    <row r="72" spans="1:9" s="99" customFormat="1" ht="12.75" customHeight="1" x14ac:dyDescent="0.25">
      <c r="A72" s="30"/>
      <c r="B72" s="52"/>
      <c r="C72" s="92"/>
      <c r="D72" s="93" t="s">
        <v>76</v>
      </c>
      <c r="E72" s="88"/>
      <c r="F72" s="65"/>
      <c r="G72" s="64"/>
      <c r="H72" s="89"/>
      <c r="I72" s="98"/>
    </row>
    <row r="73" spans="1:9" s="99" customFormat="1" ht="12.75" customHeight="1" x14ac:dyDescent="0.25">
      <c r="A73" s="30"/>
      <c r="B73" s="52"/>
      <c r="C73" s="92"/>
      <c r="D73" s="93" t="s">
        <v>77</v>
      </c>
      <c r="E73" s="88"/>
      <c r="F73" s="65"/>
      <c r="G73" s="64"/>
      <c r="H73" s="89"/>
      <c r="I73" s="98"/>
    </row>
    <row r="74" spans="1:9" s="99" customFormat="1" ht="12.75" customHeight="1" x14ac:dyDescent="0.25">
      <c r="A74" s="30"/>
      <c r="B74" s="52"/>
      <c r="C74" s="92"/>
      <c r="D74" s="115" t="s">
        <v>78</v>
      </c>
      <c r="E74" s="88"/>
      <c r="F74" s="65"/>
      <c r="G74" s="64"/>
      <c r="H74" s="89"/>
      <c r="I74" s="98"/>
    </row>
    <row r="75" spans="1:9" s="99" customFormat="1" ht="12.75" customHeight="1" x14ac:dyDescent="0.25">
      <c r="A75" s="30"/>
      <c r="B75" s="52"/>
      <c r="C75" s="92"/>
      <c r="D75" s="115" t="s">
        <v>79</v>
      </c>
      <c r="E75" s="94"/>
      <c r="F75" s="64"/>
      <c r="G75" s="65"/>
      <c r="H75" s="89"/>
      <c r="I75" s="98"/>
    </row>
    <row r="76" spans="1:9" s="99" customFormat="1" ht="12.75" customHeight="1" x14ac:dyDescent="0.25">
      <c r="A76" s="30"/>
      <c r="B76" s="52"/>
      <c r="C76" s="92"/>
      <c r="D76" s="93" t="s">
        <v>80</v>
      </c>
      <c r="E76" s="94"/>
      <c r="F76" s="64"/>
      <c r="G76" s="65"/>
      <c r="H76" s="89"/>
      <c r="I76" s="98"/>
    </row>
    <row r="77" spans="1:9" s="99" customFormat="1" ht="12.75" customHeight="1" x14ac:dyDescent="0.25">
      <c r="A77" s="30"/>
      <c r="B77" s="52"/>
      <c r="C77" s="92"/>
      <c r="D77" s="115" t="s">
        <v>81</v>
      </c>
      <c r="E77" s="94"/>
      <c r="F77" s="64"/>
      <c r="G77" s="65"/>
      <c r="H77" s="89"/>
      <c r="I77" s="98"/>
    </row>
    <row r="78" spans="1:9" s="99" customFormat="1" ht="12.75" customHeight="1" x14ac:dyDescent="0.25">
      <c r="A78" s="30"/>
      <c r="B78" s="52"/>
      <c r="C78" s="38"/>
      <c r="D78" s="116" t="s">
        <v>82</v>
      </c>
      <c r="E78" s="78"/>
      <c r="F78" s="55">
        <f>SUM(F79)</f>
        <v>789</v>
      </c>
      <c r="G78" s="55">
        <f>SUM(G79)</f>
        <v>789</v>
      </c>
      <c r="H78" s="57">
        <v>3092409</v>
      </c>
      <c r="I78" s="98"/>
    </row>
    <row r="79" spans="1:9" s="99" customFormat="1" ht="12.75" customHeight="1" x14ac:dyDescent="0.25">
      <c r="A79" s="30"/>
      <c r="B79" s="87"/>
      <c r="C79" s="38"/>
      <c r="D79" s="58" t="s">
        <v>16</v>
      </c>
      <c r="E79" s="59"/>
      <c r="F79" s="60">
        <f>SUM(F80)</f>
        <v>789</v>
      </c>
      <c r="G79" s="60">
        <f>SUM(G80)</f>
        <v>789</v>
      </c>
      <c r="H79" s="86">
        <v>2896778</v>
      </c>
      <c r="I79" s="98"/>
    </row>
    <row r="80" spans="1:9" s="99" customFormat="1" ht="12.75" customHeight="1" x14ac:dyDescent="0.25">
      <c r="A80" s="30"/>
      <c r="B80" s="52"/>
      <c r="C80" s="87">
        <v>4040</v>
      </c>
      <c r="D80" s="62" t="s">
        <v>83</v>
      </c>
      <c r="E80" s="63"/>
      <c r="F80" s="64">
        <v>789</v>
      </c>
      <c r="G80" s="64">
        <v>789</v>
      </c>
      <c r="H80" s="64">
        <v>194337</v>
      </c>
      <c r="I80" s="98"/>
    </row>
    <row r="81" spans="1:9" s="99" customFormat="1" ht="12.75" customHeight="1" x14ac:dyDescent="0.25">
      <c r="A81" s="26"/>
      <c r="B81" s="52">
        <v>80195</v>
      </c>
      <c r="C81" s="38"/>
      <c r="D81" s="53" t="s">
        <v>18</v>
      </c>
      <c r="E81" s="78"/>
      <c r="F81" s="55">
        <f>SUM(F82,F85,F88,F94)</f>
        <v>221512</v>
      </c>
      <c r="G81" s="55">
        <f>SUM(G82,G85,G88,G94)</f>
        <v>84810</v>
      </c>
      <c r="H81" s="57">
        <v>17392220</v>
      </c>
      <c r="I81" s="98"/>
    </row>
    <row r="82" spans="1:9" s="99" customFormat="1" ht="12.75" customHeight="1" x14ac:dyDescent="0.25">
      <c r="A82" s="26"/>
      <c r="B82" s="52"/>
      <c r="C82" s="38"/>
      <c r="D82" s="58" t="s">
        <v>16</v>
      </c>
      <c r="E82" s="59"/>
      <c r="F82" s="86">
        <f>SUM(F83:F84)</f>
        <v>50000</v>
      </c>
      <c r="G82" s="61" t="s">
        <v>12</v>
      </c>
      <c r="H82" s="86">
        <v>2104645</v>
      </c>
      <c r="I82" s="98"/>
    </row>
    <row r="83" spans="1:9" s="99" customFormat="1" ht="12.75" customHeight="1" x14ac:dyDescent="0.25">
      <c r="A83" s="26"/>
      <c r="B83" s="52"/>
      <c r="C83" s="92" t="s">
        <v>31</v>
      </c>
      <c r="D83" s="93" t="s">
        <v>32</v>
      </c>
      <c r="E83" s="88"/>
      <c r="F83" s="64">
        <v>45000</v>
      </c>
      <c r="G83" s="65" t="s">
        <v>12</v>
      </c>
      <c r="H83" s="64">
        <v>45705</v>
      </c>
      <c r="I83" s="98"/>
    </row>
    <row r="84" spans="1:9" s="99" customFormat="1" ht="12.75" customHeight="1" x14ac:dyDescent="0.25">
      <c r="A84" s="26"/>
      <c r="B84" s="52"/>
      <c r="C84" s="87">
        <v>4300</v>
      </c>
      <c r="D84" s="62" t="s">
        <v>64</v>
      </c>
      <c r="E84" s="88"/>
      <c r="F84" s="64">
        <v>5000</v>
      </c>
      <c r="G84" s="65" t="s">
        <v>12</v>
      </c>
      <c r="H84" s="64">
        <v>32931</v>
      </c>
      <c r="I84" s="98"/>
    </row>
    <row r="85" spans="1:9" s="99" customFormat="1" ht="12.75" customHeight="1" x14ac:dyDescent="0.25">
      <c r="A85" s="26"/>
      <c r="B85" s="52"/>
      <c r="C85" s="66"/>
      <c r="D85" s="100" t="s">
        <v>84</v>
      </c>
      <c r="E85" s="67"/>
      <c r="F85" s="68">
        <f>SUM(F86:F86)</f>
        <v>36561</v>
      </c>
      <c r="G85" s="69" t="s">
        <v>12</v>
      </c>
      <c r="H85" s="68">
        <v>36561</v>
      </c>
      <c r="I85" s="98"/>
    </row>
    <row r="86" spans="1:9" s="99" customFormat="1" ht="12.75" customHeight="1" x14ac:dyDescent="0.25">
      <c r="A86" s="26"/>
      <c r="B86" s="52"/>
      <c r="C86" s="52">
        <v>4307</v>
      </c>
      <c r="D86" s="62" t="s">
        <v>64</v>
      </c>
      <c r="E86" s="117"/>
      <c r="F86" s="95">
        <v>36561</v>
      </c>
      <c r="G86" s="65" t="s">
        <v>12</v>
      </c>
      <c r="H86" s="64">
        <v>36561</v>
      </c>
      <c r="I86" s="98"/>
    </row>
    <row r="87" spans="1:9" s="125" customFormat="1" ht="12.75" customHeight="1" x14ac:dyDescent="0.25">
      <c r="A87" s="118"/>
      <c r="B87" s="77"/>
      <c r="C87" s="119"/>
      <c r="D87" s="120" t="s">
        <v>85</v>
      </c>
      <c r="E87" s="121"/>
      <c r="F87" s="122"/>
      <c r="G87" s="123"/>
      <c r="H87" s="122"/>
      <c r="I87" s="124"/>
    </row>
    <row r="88" spans="1:9" s="99" customFormat="1" ht="12.75" customHeight="1" x14ac:dyDescent="0.25">
      <c r="A88" s="26"/>
      <c r="B88" s="52"/>
      <c r="C88" s="66"/>
      <c r="D88" s="100" t="s">
        <v>86</v>
      </c>
      <c r="E88" s="67"/>
      <c r="F88" s="68">
        <f>SUM(F89:F93)</f>
        <v>50141</v>
      </c>
      <c r="G88" s="69" t="s">
        <v>12</v>
      </c>
      <c r="H88" s="68">
        <v>50141</v>
      </c>
      <c r="I88" s="98"/>
    </row>
    <row r="89" spans="1:9" s="99" customFormat="1" ht="12.75" customHeight="1" x14ac:dyDescent="0.25">
      <c r="A89" s="26"/>
      <c r="B89" s="52"/>
      <c r="C89" s="87">
        <v>4017</v>
      </c>
      <c r="D89" s="62" t="s">
        <v>36</v>
      </c>
      <c r="E89" s="117"/>
      <c r="F89" s="95">
        <v>11475</v>
      </c>
      <c r="G89" s="65" t="s">
        <v>12</v>
      </c>
      <c r="H89" s="95">
        <v>11475</v>
      </c>
      <c r="I89" s="98"/>
    </row>
    <row r="90" spans="1:9" s="99" customFormat="1" ht="12.75" customHeight="1" x14ac:dyDescent="0.25">
      <c r="A90" s="26"/>
      <c r="B90" s="52"/>
      <c r="C90" s="87">
        <v>4047</v>
      </c>
      <c r="D90" s="62" t="s">
        <v>83</v>
      </c>
      <c r="E90" s="88"/>
      <c r="F90" s="64">
        <v>30545</v>
      </c>
      <c r="G90" s="65" t="s">
        <v>12</v>
      </c>
      <c r="H90" s="64">
        <v>30545</v>
      </c>
      <c r="I90" s="98"/>
    </row>
    <row r="91" spans="1:9" s="99" customFormat="1" ht="12.75" customHeight="1" x14ac:dyDescent="0.25">
      <c r="A91" s="26"/>
      <c r="B91" s="52"/>
      <c r="C91" s="87">
        <v>4117</v>
      </c>
      <c r="D91" s="62" t="s">
        <v>37</v>
      </c>
      <c r="E91" s="88"/>
      <c r="F91" s="64">
        <v>7222</v>
      </c>
      <c r="G91" s="65" t="s">
        <v>12</v>
      </c>
      <c r="H91" s="64">
        <v>7222</v>
      </c>
      <c r="I91" s="98"/>
    </row>
    <row r="92" spans="1:9" s="99" customFormat="1" ht="12.75" customHeight="1" x14ac:dyDescent="0.25">
      <c r="A92" s="26"/>
      <c r="B92" s="52"/>
      <c r="C92" s="87">
        <v>4127</v>
      </c>
      <c r="D92" s="62" t="s">
        <v>38</v>
      </c>
      <c r="E92" s="88"/>
      <c r="F92" s="64"/>
      <c r="G92" s="65"/>
      <c r="H92" s="64"/>
      <c r="I92" s="98"/>
    </row>
    <row r="93" spans="1:9" s="99" customFormat="1" ht="12.75" customHeight="1" x14ac:dyDescent="0.25">
      <c r="A93" s="26"/>
      <c r="B93" s="52"/>
      <c r="C93" s="87"/>
      <c r="D93" s="62" t="s">
        <v>39</v>
      </c>
      <c r="E93" s="88"/>
      <c r="F93" s="64">
        <v>899</v>
      </c>
      <c r="G93" s="65" t="s">
        <v>12</v>
      </c>
      <c r="H93" s="64">
        <v>899</v>
      </c>
      <c r="I93" s="98"/>
    </row>
    <row r="94" spans="1:9" s="99" customFormat="1" ht="12.75" customHeight="1" x14ac:dyDescent="0.25">
      <c r="A94" s="26"/>
      <c r="B94" s="52"/>
      <c r="C94" s="38"/>
      <c r="D94" s="79" t="s">
        <v>87</v>
      </c>
      <c r="E94" s="59"/>
      <c r="F94" s="60">
        <f>SUM(F95:F99)</f>
        <v>84810</v>
      </c>
      <c r="G94" s="60">
        <f>SUM(G95:G99)</f>
        <v>84810</v>
      </c>
      <c r="H94" s="86">
        <v>125966</v>
      </c>
      <c r="I94" s="98"/>
    </row>
    <row r="95" spans="1:9" s="99" customFormat="1" ht="12.75" customHeight="1" x14ac:dyDescent="0.25">
      <c r="A95" s="26"/>
      <c r="B95" s="52"/>
      <c r="C95" s="87">
        <v>4010</v>
      </c>
      <c r="D95" s="62" t="s">
        <v>36</v>
      </c>
      <c r="E95" s="88"/>
      <c r="F95" s="65" t="s">
        <v>12</v>
      </c>
      <c r="G95" s="64">
        <v>84810</v>
      </c>
      <c r="H95" s="65" t="s">
        <v>12</v>
      </c>
      <c r="I95" s="98"/>
    </row>
    <row r="96" spans="1:9" s="99" customFormat="1" ht="12.75" customHeight="1" x14ac:dyDescent="0.25">
      <c r="A96" s="26"/>
      <c r="B96" s="52"/>
      <c r="C96" s="96">
        <v>4170</v>
      </c>
      <c r="D96" s="97" t="s">
        <v>34</v>
      </c>
      <c r="E96" s="88"/>
      <c r="F96" s="64">
        <v>59650</v>
      </c>
      <c r="G96" s="65" t="s">
        <v>12</v>
      </c>
      <c r="H96" s="64">
        <v>59650</v>
      </c>
      <c r="I96" s="114"/>
    </row>
    <row r="97" spans="1:9" s="99" customFormat="1" ht="12.75" customHeight="1" x14ac:dyDescent="0.25">
      <c r="A97" s="26"/>
      <c r="B97" s="52"/>
      <c r="C97" s="87">
        <v>4210</v>
      </c>
      <c r="D97" s="62" t="s">
        <v>32</v>
      </c>
      <c r="E97" s="88"/>
      <c r="F97" s="64">
        <v>6660</v>
      </c>
      <c r="G97" s="65" t="s">
        <v>12</v>
      </c>
      <c r="H97" s="64">
        <v>6660</v>
      </c>
      <c r="I97" s="98"/>
    </row>
    <row r="98" spans="1:9" s="99" customFormat="1" ht="12.75" customHeight="1" x14ac:dyDescent="0.25">
      <c r="A98" s="26"/>
      <c r="B98" s="52"/>
      <c r="C98" s="87">
        <v>4240</v>
      </c>
      <c r="D98" s="62" t="s">
        <v>33</v>
      </c>
      <c r="E98" s="88"/>
      <c r="F98" s="64">
        <v>11800</v>
      </c>
      <c r="G98" s="65" t="s">
        <v>12</v>
      </c>
      <c r="H98" s="64">
        <v>11800</v>
      </c>
      <c r="I98" s="98"/>
    </row>
    <row r="99" spans="1:9" s="99" customFormat="1" ht="12.75" customHeight="1" x14ac:dyDescent="0.25">
      <c r="A99" s="26"/>
      <c r="B99" s="52"/>
      <c r="C99" s="87">
        <v>4270</v>
      </c>
      <c r="D99" s="62" t="s">
        <v>35</v>
      </c>
      <c r="E99" s="88"/>
      <c r="F99" s="64">
        <v>6700</v>
      </c>
      <c r="G99" s="65" t="s">
        <v>12</v>
      </c>
      <c r="H99" s="64">
        <v>6700</v>
      </c>
      <c r="I99" s="98"/>
    </row>
    <row r="100" spans="1:9" s="99" customFormat="1" ht="12.75" customHeight="1" thickBot="1" x14ac:dyDescent="0.3">
      <c r="A100" s="47">
        <v>900</v>
      </c>
      <c r="B100" s="47"/>
      <c r="C100" s="48"/>
      <c r="D100" s="49" t="s">
        <v>26</v>
      </c>
      <c r="E100" s="50"/>
      <c r="F100" s="51">
        <f>SUM(F101)</f>
        <v>170000</v>
      </c>
      <c r="G100" s="46" t="s">
        <v>12</v>
      </c>
      <c r="H100" s="45">
        <v>51508854</v>
      </c>
      <c r="I100" s="98"/>
    </row>
    <row r="101" spans="1:9" s="99" customFormat="1" ht="12.75" customHeight="1" thickTop="1" x14ac:dyDescent="0.25">
      <c r="A101" s="65"/>
      <c r="B101" s="52">
        <v>90095</v>
      </c>
      <c r="C101" s="48"/>
      <c r="D101" s="126" t="s">
        <v>18</v>
      </c>
      <c r="E101" s="90"/>
      <c r="F101" s="55">
        <f>SUM(F102,F105)</f>
        <v>170000</v>
      </c>
      <c r="G101" s="56" t="s">
        <v>12</v>
      </c>
      <c r="H101" s="57">
        <v>9529525</v>
      </c>
      <c r="I101" s="98"/>
    </row>
    <row r="102" spans="1:9" s="99" customFormat="1" ht="12.75" customHeight="1" x14ac:dyDescent="0.25">
      <c r="A102" s="65"/>
      <c r="B102" s="52"/>
      <c r="C102" s="87"/>
      <c r="D102" s="79" t="s">
        <v>88</v>
      </c>
      <c r="E102" s="59"/>
      <c r="F102" s="60">
        <f>SUM(F103:F104)</f>
        <v>70000</v>
      </c>
      <c r="G102" s="61" t="s">
        <v>12</v>
      </c>
      <c r="H102" s="86">
        <v>155000</v>
      </c>
      <c r="I102" s="98"/>
    </row>
    <row r="103" spans="1:9" s="99" customFormat="1" ht="12.75" customHeight="1" x14ac:dyDescent="0.25">
      <c r="A103" s="65"/>
      <c r="B103" s="47"/>
      <c r="C103" s="87">
        <v>4390</v>
      </c>
      <c r="D103" s="62" t="s">
        <v>89</v>
      </c>
      <c r="E103" s="63"/>
      <c r="F103" s="64"/>
      <c r="G103" s="72"/>
      <c r="H103" s="89"/>
      <c r="I103" s="98"/>
    </row>
    <row r="104" spans="1:9" s="99" customFormat="1" ht="12.75" customHeight="1" x14ac:dyDescent="0.25">
      <c r="A104" s="85"/>
      <c r="B104" s="81"/>
      <c r="C104" s="127"/>
      <c r="D104" s="83" t="s">
        <v>90</v>
      </c>
      <c r="E104" s="78"/>
      <c r="F104" s="84">
        <v>70000</v>
      </c>
      <c r="G104" s="56" t="s">
        <v>12</v>
      </c>
      <c r="H104" s="128">
        <v>145000</v>
      </c>
      <c r="I104" s="98"/>
    </row>
    <row r="105" spans="1:9" s="99" customFormat="1" ht="12.75" customHeight="1" x14ac:dyDescent="0.25">
      <c r="A105" s="65"/>
      <c r="B105" s="89"/>
      <c r="C105" s="38"/>
      <c r="D105" s="79" t="s">
        <v>43</v>
      </c>
      <c r="E105" s="59"/>
      <c r="F105" s="60">
        <f>SUM(F106:F107)</f>
        <v>100000</v>
      </c>
      <c r="G105" s="61" t="s">
        <v>12</v>
      </c>
      <c r="H105" s="86">
        <v>692000</v>
      </c>
      <c r="I105" s="98"/>
    </row>
    <row r="106" spans="1:9" s="99" customFormat="1" ht="12.75" customHeight="1" x14ac:dyDescent="0.25">
      <c r="A106" s="65"/>
      <c r="B106" s="89"/>
      <c r="C106" s="87">
        <v>4300</v>
      </c>
      <c r="D106" s="62" t="s">
        <v>64</v>
      </c>
      <c r="E106" s="63"/>
      <c r="F106" s="64">
        <v>50000</v>
      </c>
      <c r="G106" s="65" t="s">
        <v>12</v>
      </c>
      <c r="H106" s="89">
        <v>319000</v>
      </c>
      <c r="I106" s="98"/>
    </row>
    <row r="107" spans="1:9" s="99" customFormat="1" ht="12.75" customHeight="1" x14ac:dyDescent="0.25">
      <c r="A107" s="65"/>
      <c r="B107" s="47"/>
      <c r="C107" s="87">
        <v>6050</v>
      </c>
      <c r="D107" s="62" t="s">
        <v>30</v>
      </c>
      <c r="E107" s="63"/>
      <c r="F107" s="64">
        <v>50000</v>
      </c>
      <c r="G107" s="65"/>
      <c r="H107" s="64">
        <v>250000</v>
      </c>
      <c r="I107" s="98"/>
    </row>
    <row r="108" spans="1:9" s="99" customFormat="1" ht="12.75" customHeight="1" thickBot="1" x14ac:dyDescent="0.3">
      <c r="A108" s="75">
        <v>921</v>
      </c>
      <c r="B108" s="47"/>
      <c r="C108" s="48"/>
      <c r="D108" s="49" t="s">
        <v>91</v>
      </c>
      <c r="E108" s="50"/>
      <c r="F108" s="51">
        <f>SUM(F109,F113)</f>
        <v>170000</v>
      </c>
      <c r="G108" s="46" t="s">
        <v>12</v>
      </c>
      <c r="H108" s="45">
        <v>12650041</v>
      </c>
      <c r="I108" s="98"/>
    </row>
    <row r="109" spans="1:9" s="99" customFormat="1" ht="12.75" customHeight="1" thickTop="1" x14ac:dyDescent="0.25">
      <c r="A109" s="75"/>
      <c r="B109" s="52">
        <v>92113</v>
      </c>
      <c r="C109" s="48"/>
      <c r="D109" s="53" t="s">
        <v>92</v>
      </c>
      <c r="E109" s="78"/>
      <c r="F109" s="55">
        <f>SUM(F110)</f>
        <v>70000</v>
      </c>
      <c r="G109" s="56" t="s">
        <v>12</v>
      </c>
      <c r="H109" s="55">
        <v>3819340</v>
      </c>
      <c r="I109" s="98"/>
    </row>
    <row r="110" spans="1:9" s="99" customFormat="1" ht="12.75" customHeight="1" x14ac:dyDescent="0.25">
      <c r="A110" s="65"/>
      <c r="B110" s="89"/>
      <c r="C110" s="38"/>
      <c r="D110" s="79" t="s">
        <v>93</v>
      </c>
      <c r="E110" s="59"/>
      <c r="F110" s="60">
        <f>SUM(F112)</f>
        <v>70000</v>
      </c>
      <c r="G110" s="61" t="s">
        <v>12</v>
      </c>
      <c r="H110" s="86">
        <v>3819340</v>
      </c>
      <c r="I110" s="98"/>
    </row>
    <row r="111" spans="1:9" s="132" customFormat="1" ht="12.75" customHeight="1" x14ac:dyDescent="0.2">
      <c r="A111" s="30"/>
      <c r="B111" s="47"/>
      <c r="C111" s="129">
        <v>2800</v>
      </c>
      <c r="D111" s="130" t="s">
        <v>94</v>
      </c>
      <c r="E111" s="88"/>
      <c r="F111" s="80"/>
      <c r="G111" s="80"/>
      <c r="H111" s="80"/>
      <c r="I111" s="131"/>
    </row>
    <row r="112" spans="1:9" s="132" customFormat="1" ht="12.75" customHeight="1" x14ac:dyDescent="0.2">
      <c r="A112" s="30"/>
      <c r="B112" s="47"/>
      <c r="C112" s="129"/>
      <c r="D112" s="133" t="s">
        <v>95</v>
      </c>
      <c r="E112" s="88"/>
      <c r="F112" s="73">
        <v>70000</v>
      </c>
      <c r="G112" s="65" t="s">
        <v>12</v>
      </c>
      <c r="H112" s="64">
        <v>120000</v>
      </c>
      <c r="I112" s="131"/>
    </row>
    <row r="113" spans="1:9" s="99" customFormat="1" ht="12.75" customHeight="1" x14ac:dyDescent="0.25">
      <c r="A113" s="75"/>
      <c r="B113" s="52">
        <v>92195</v>
      </c>
      <c r="C113" s="48"/>
      <c r="D113" s="53" t="s">
        <v>18</v>
      </c>
      <c r="E113" s="78"/>
      <c r="F113" s="55">
        <f>SUM(F114)</f>
        <v>100000</v>
      </c>
      <c r="G113" s="56" t="s">
        <v>12</v>
      </c>
      <c r="H113" s="55">
        <v>562000</v>
      </c>
      <c r="I113" s="98"/>
    </row>
    <row r="114" spans="1:9" s="99" customFormat="1" ht="12.75" customHeight="1" x14ac:dyDescent="0.25">
      <c r="A114" s="65"/>
      <c r="B114" s="89"/>
      <c r="C114" s="38"/>
      <c r="D114" s="79" t="s">
        <v>96</v>
      </c>
      <c r="E114" s="59"/>
      <c r="F114" s="60">
        <f>SUM(F116:F119)</f>
        <v>100000</v>
      </c>
      <c r="G114" s="61" t="s">
        <v>12</v>
      </c>
      <c r="H114" s="86">
        <v>562000</v>
      </c>
      <c r="I114" s="98"/>
    </row>
    <row r="115" spans="1:9" s="99" customFormat="1" ht="12.75" customHeight="1" x14ac:dyDescent="0.25">
      <c r="A115" s="75"/>
      <c r="B115" s="87"/>
      <c r="C115" s="96">
        <v>2810</v>
      </c>
      <c r="D115" s="134" t="s">
        <v>97</v>
      </c>
      <c r="E115" s="63"/>
      <c r="F115" s="72"/>
      <c r="G115" s="73"/>
      <c r="H115" s="37"/>
      <c r="I115" s="98"/>
    </row>
    <row r="116" spans="1:9" s="99" customFormat="1" ht="12.75" customHeight="1" x14ac:dyDescent="0.25">
      <c r="A116" s="47"/>
      <c r="B116" s="87"/>
      <c r="C116" s="109"/>
      <c r="D116" s="97" t="s">
        <v>98</v>
      </c>
      <c r="E116" s="63"/>
      <c r="F116" s="64">
        <v>21000</v>
      </c>
      <c r="G116" s="65" t="s">
        <v>12</v>
      </c>
      <c r="H116" s="73">
        <v>52000</v>
      </c>
      <c r="I116" s="98"/>
    </row>
    <row r="117" spans="1:9" s="99" customFormat="1" ht="12.75" customHeight="1" x14ac:dyDescent="0.25">
      <c r="A117" s="47"/>
      <c r="B117" s="87"/>
      <c r="C117" s="92" t="s">
        <v>99</v>
      </c>
      <c r="D117" s="102" t="s">
        <v>40</v>
      </c>
      <c r="E117" s="63"/>
      <c r="F117" s="72"/>
      <c r="G117" s="73"/>
      <c r="H117" s="135"/>
      <c r="I117" s="98"/>
    </row>
    <row r="118" spans="1:9" s="99" customFormat="1" ht="12.75" customHeight="1" x14ac:dyDescent="0.25">
      <c r="A118" s="47"/>
      <c r="B118" s="87"/>
      <c r="C118" s="92"/>
      <c r="D118" s="102" t="s">
        <v>41</v>
      </c>
      <c r="E118" s="63"/>
      <c r="F118" s="135"/>
      <c r="G118" s="135"/>
      <c r="H118" s="135"/>
      <c r="I118" s="98"/>
    </row>
    <row r="119" spans="1:9" s="99" customFormat="1" ht="12.75" customHeight="1" x14ac:dyDescent="0.25">
      <c r="A119" s="47"/>
      <c r="B119" s="87"/>
      <c r="C119" s="92"/>
      <c r="D119" s="102" t="s">
        <v>42</v>
      </c>
      <c r="E119" s="63"/>
      <c r="F119" s="64">
        <v>79000</v>
      </c>
      <c r="G119" s="65" t="s">
        <v>12</v>
      </c>
      <c r="H119" s="64">
        <v>229000</v>
      </c>
      <c r="I119" s="98"/>
    </row>
    <row r="120" spans="1:9" s="99" customFormat="1" ht="21" customHeight="1" thickBot="1" x14ac:dyDescent="0.3">
      <c r="A120" s="37"/>
      <c r="B120" s="37"/>
      <c r="C120" s="38"/>
      <c r="D120" s="43" t="s">
        <v>100</v>
      </c>
      <c r="E120" s="44"/>
      <c r="F120" s="45">
        <f>SUM(F122)</f>
        <v>4500</v>
      </c>
      <c r="G120" s="46" t="s">
        <v>12</v>
      </c>
      <c r="H120" s="45">
        <v>112442358</v>
      </c>
      <c r="I120" s="98"/>
    </row>
    <row r="121" spans="1:9" s="99" customFormat="1" ht="12.75" customHeight="1" thickTop="1" x14ac:dyDescent="0.25">
      <c r="A121" s="47"/>
      <c r="B121" s="87"/>
      <c r="C121" s="87"/>
      <c r="D121" s="62"/>
      <c r="E121" s="136"/>
      <c r="F121" s="72"/>
      <c r="G121" s="72"/>
      <c r="H121" s="37"/>
      <c r="I121" s="98"/>
    </row>
    <row r="122" spans="1:9" s="99" customFormat="1" ht="12.75" customHeight="1" thickBot="1" x14ac:dyDescent="0.3">
      <c r="A122" s="47">
        <v>855</v>
      </c>
      <c r="B122" s="47"/>
      <c r="C122" s="48"/>
      <c r="D122" s="49" t="s">
        <v>48</v>
      </c>
      <c r="E122" s="50"/>
      <c r="F122" s="45">
        <f>SUM(F123)</f>
        <v>4500</v>
      </c>
      <c r="G122" s="46" t="s">
        <v>12</v>
      </c>
      <c r="H122" s="45">
        <v>108215700</v>
      </c>
      <c r="I122" s="98"/>
    </row>
    <row r="123" spans="1:9" s="99" customFormat="1" ht="12.75" customHeight="1" thickTop="1" x14ac:dyDescent="0.25">
      <c r="A123" s="91"/>
      <c r="B123" s="101">
        <v>85503</v>
      </c>
      <c r="C123" s="52"/>
      <c r="D123" s="53" t="s">
        <v>49</v>
      </c>
      <c r="E123" s="78"/>
      <c r="F123" s="55">
        <f>SUM(F124)</f>
        <v>4500</v>
      </c>
      <c r="G123" s="56" t="s">
        <v>12</v>
      </c>
      <c r="H123" s="128">
        <v>4500</v>
      </c>
      <c r="I123" s="98"/>
    </row>
    <row r="124" spans="1:9" s="99" customFormat="1" ht="12.75" customHeight="1" x14ac:dyDescent="0.25">
      <c r="A124" s="91"/>
      <c r="B124" s="52"/>
      <c r="C124" s="38"/>
      <c r="D124" s="137" t="s">
        <v>101</v>
      </c>
      <c r="E124" s="59"/>
      <c r="F124" s="60">
        <f>SUM(F125:F130)</f>
        <v>4500</v>
      </c>
      <c r="G124" s="61" t="s">
        <v>12</v>
      </c>
      <c r="H124" s="138">
        <v>4500</v>
      </c>
      <c r="I124" s="98"/>
    </row>
    <row r="125" spans="1:9" s="99" customFormat="1" ht="12.75" customHeight="1" x14ac:dyDescent="0.25">
      <c r="A125" s="91"/>
      <c r="B125" s="52"/>
      <c r="C125" s="87">
        <v>4010</v>
      </c>
      <c r="D125" s="62" t="s">
        <v>36</v>
      </c>
      <c r="E125" s="63"/>
      <c r="F125" s="64">
        <v>3300</v>
      </c>
      <c r="G125" s="65" t="s">
        <v>12</v>
      </c>
      <c r="H125" s="64">
        <v>3300</v>
      </c>
      <c r="I125" s="98"/>
    </row>
    <row r="126" spans="1:9" s="99" customFormat="1" ht="12.75" customHeight="1" x14ac:dyDescent="0.25">
      <c r="A126" s="91"/>
      <c r="B126" s="52"/>
      <c r="C126" s="87">
        <v>4110</v>
      </c>
      <c r="D126" s="62" t="s">
        <v>74</v>
      </c>
      <c r="E126" s="63"/>
      <c r="F126" s="64">
        <v>570</v>
      </c>
      <c r="G126" s="65" t="s">
        <v>12</v>
      </c>
      <c r="H126" s="64">
        <v>570</v>
      </c>
      <c r="I126" s="98"/>
    </row>
    <row r="127" spans="1:9" s="99" customFormat="1" ht="12.75" customHeight="1" x14ac:dyDescent="0.25">
      <c r="A127" s="91"/>
      <c r="B127" s="52"/>
      <c r="C127" s="87">
        <v>4120</v>
      </c>
      <c r="D127" s="62" t="s">
        <v>38</v>
      </c>
      <c r="E127" s="63"/>
      <c r="F127" s="64"/>
      <c r="G127" s="65"/>
      <c r="H127" s="64"/>
      <c r="I127" s="98"/>
    </row>
    <row r="128" spans="1:9" s="99" customFormat="1" ht="12.75" customHeight="1" x14ac:dyDescent="0.25">
      <c r="A128" s="91"/>
      <c r="B128" s="52"/>
      <c r="C128" s="87"/>
      <c r="D128" s="62" t="s">
        <v>39</v>
      </c>
      <c r="E128" s="63"/>
      <c r="F128" s="64">
        <v>80</v>
      </c>
      <c r="G128" s="65" t="s">
        <v>12</v>
      </c>
      <c r="H128" s="64">
        <v>80</v>
      </c>
      <c r="I128" s="98"/>
    </row>
    <row r="129" spans="1:9" s="99" customFormat="1" ht="12.75" customHeight="1" x14ac:dyDescent="0.25">
      <c r="A129" s="91"/>
      <c r="B129" s="52"/>
      <c r="C129" s="87">
        <v>4700</v>
      </c>
      <c r="D129" s="93" t="s">
        <v>102</v>
      </c>
      <c r="E129" s="88"/>
      <c r="F129" s="64"/>
      <c r="G129" s="65"/>
      <c r="H129" s="64"/>
      <c r="I129" s="98"/>
    </row>
    <row r="130" spans="1:9" s="99" customFormat="1" ht="12.75" customHeight="1" x14ac:dyDescent="0.25">
      <c r="A130" s="91"/>
      <c r="B130" s="52"/>
      <c r="C130" s="87"/>
      <c r="D130" s="93" t="s">
        <v>103</v>
      </c>
      <c r="E130" s="88"/>
      <c r="F130" s="64">
        <v>550</v>
      </c>
      <c r="G130" s="65" t="s">
        <v>12</v>
      </c>
      <c r="H130" s="64">
        <v>550</v>
      </c>
      <c r="I130" s="98"/>
    </row>
    <row r="131" spans="1:9" s="99" customFormat="1" ht="22.5" customHeight="1" thickBot="1" x14ac:dyDescent="0.3">
      <c r="A131" s="91"/>
      <c r="B131" s="52"/>
      <c r="C131" s="87"/>
      <c r="D131" s="43" t="s">
        <v>104</v>
      </c>
      <c r="E131" s="44"/>
      <c r="F131" s="45">
        <f>SUM(F133)</f>
        <v>48042</v>
      </c>
      <c r="G131" s="46" t="s">
        <v>12</v>
      </c>
      <c r="H131" s="45">
        <v>16051142</v>
      </c>
      <c r="I131" s="98"/>
    </row>
    <row r="132" spans="1:9" s="99" customFormat="1" ht="22.5" customHeight="1" thickTop="1" x14ac:dyDescent="0.25">
      <c r="A132" s="47">
        <v>754</v>
      </c>
      <c r="B132" s="47"/>
      <c r="C132" s="48"/>
      <c r="D132" s="49" t="s">
        <v>105</v>
      </c>
      <c r="E132" s="50"/>
      <c r="F132" s="65"/>
      <c r="G132" s="65"/>
      <c r="H132" s="89"/>
      <c r="I132" s="98"/>
    </row>
    <row r="133" spans="1:9" s="99" customFormat="1" ht="12.75" customHeight="1" thickBot="1" x14ac:dyDescent="0.3">
      <c r="A133" s="47"/>
      <c r="B133" s="47"/>
      <c r="C133" s="48"/>
      <c r="D133" s="49" t="s">
        <v>57</v>
      </c>
      <c r="E133" s="50"/>
      <c r="F133" s="45">
        <f>SUM(F135)</f>
        <v>48042</v>
      </c>
      <c r="G133" s="46" t="s">
        <v>12</v>
      </c>
      <c r="H133" s="45">
        <v>12780442</v>
      </c>
      <c r="I133" s="98"/>
    </row>
    <row r="134" spans="1:9" s="99" customFormat="1" ht="12.75" customHeight="1" thickTop="1" x14ac:dyDescent="0.25">
      <c r="A134" s="47"/>
      <c r="B134" s="52">
        <v>75411</v>
      </c>
      <c r="C134" s="38"/>
      <c r="D134" s="74" t="s">
        <v>106</v>
      </c>
      <c r="E134" s="71"/>
      <c r="F134" s="37"/>
      <c r="G134" s="72"/>
      <c r="H134" s="139"/>
      <c r="I134" s="98"/>
    </row>
    <row r="135" spans="1:9" s="99" customFormat="1" ht="12.75" customHeight="1" x14ac:dyDescent="0.25">
      <c r="A135" s="47"/>
      <c r="B135" s="52"/>
      <c r="C135" s="87"/>
      <c r="D135" s="53" t="s">
        <v>107</v>
      </c>
      <c r="E135" s="78"/>
      <c r="F135" s="57">
        <f>SUM(F136)</f>
        <v>48042</v>
      </c>
      <c r="G135" s="56" t="s">
        <v>12</v>
      </c>
      <c r="H135" s="57">
        <v>12780442</v>
      </c>
      <c r="I135" s="98"/>
    </row>
    <row r="136" spans="1:9" s="99" customFormat="1" ht="12.75" customHeight="1" x14ac:dyDescent="0.25">
      <c r="A136" s="47"/>
      <c r="B136" s="52"/>
      <c r="C136" s="87"/>
      <c r="D136" s="79" t="s">
        <v>108</v>
      </c>
      <c r="E136" s="67"/>
      <c r="F136" s="70">
        <f>SUM(F137:F140)</f>
        <v>48042</v>
      </c>
      <c r="G136" s="69" t="s">
        <v>12</v>
      </c>
      <c r="H136" s="70">
        <v>12780442</v>
      </c>
      <c r="I136" s="98"/>
    </row>
    <row r="137" spans="1:9" s="99" customFormat="1" ht="12.75" customHeight="1" x14ac:dyDescent="0.25">
      <c r="A137" s="47"/>
      <c r="B137" s="52"/>
      <c r="C137" s="87">
        <v>4040</v>
      </c>
      <c r="D137" s="62" t="s">
        <v>83</v>
      </c>
      <c r="E137" s="140"/>
      <c r="F137" s="64">
        <v>1143</v>
      </c>
      <c r="G137" s="65" t="s">
        <v>12</v>
      </c>
      <c r="H137" s="89">
        <v>12833</v>
      </c>
      <c r="I137" s="98"/>
    </row>
    <row r="138" spans="1:9" s="99" customFormat="1" ht="12.75" customHeight="1" x14ac:dyDescent="0.25">
      <c r="A138" s="47"/>
      <c r="B138" s="52"/>
      <c r="C138" s="103">
        <v>4070</v>
      </c>
      <c r="D138" s="141" t="s">
        <v>109</v>
      </c>
      <c r="E138" s="140"/>
      <c r="F138" s="142"/>
      <c r="G138" s="142"/>
      <c r="H138" s="142"/>
      <c r="I138" s="98"/>
    </row>
    <row r="139" spans="1:9" s="99" customFormat="1" ht="12.75" customHeight="1" x14ac:dyDescent="0.25">
      <c r="A139" s="47"/>
      <c r="B139" s="52"/>
      <c r="C139" s="103"/>
      <c r="D139" s="141" t="s">
        <v>110</v>
      </c>
      <c r="E139" s="140"/>
      <c r="F139" s="64">
        <v>46684</v>
      </c>
      <c r="G139" s="65" t="s">
        <v>12</v>
      </c>
      <c r="H139" s="89">
        <v>762725</v>
      </c>
      <c r="I139" s="98"/>
    </row>
    <row r="140" spans="1:9" s="99" customFormat="1" ht="12.75" customHeight="1" x14ac:dyDescent="0.25">
      <c r="A140" s="47"/>
      <c r="B140" s="52"/>
      <c r="C140" s="87">
        <v>4110</v>
      </c>
      <c r="D140" s="62" t="s">
        <v>74</v>
      </c>
      <c r="E140" s="140"/>
      <c r="F140" s="64">
        <v>215</v>
      </c>
      <c r="G140" s="65" t="s">
        <v>12</v>
      </c>
      <c r="H140" s="89">
        <v>27748</v>
      </c>
      <c r="I140" s="98"/>
    </row>
    <row r="141" spans="1:9" ht="3.75" customHeight="1" x14ac:dyDescent="0.25">
      <c r="A141" s="104"/>
      <c r="B141" s="104"/>
      <c r="C141" s="105"/>
      <c r="D141" s="106"/>
      <c r="E141" s="90"/>
      <c r="F141" s="57"/>
      <c r="G141" s="57"/>
      <c r="H141" s="82"/>
    </row>
    <row r="142" spans="1:9" ht="12.6" customHeight="1" x14ac:dyDescent="0.25"/>
    <row r="143" spans="1:9" ht="12.6" customHeight="1" x14ac:dyDescent="0.25"/>
    <row r="144" spans="1:9" ht="12.6" customHeight="1" x14ac:dyDescent="0.25"/>
    <row r="145" ht="12.6" customHeight="1" x14ac:dyDescent="0.25"/>
    <row r="146" ht="12.6" customHeight="1" x14ac:dyDescent="0.25"/>
    <row r="147" ht="12.6" customHeight="1" x14ac:dyDescent="0.25"/>
    <row r="148" ht="12.6" customHeight="1" x14ac:dyDescent="0.25"/>
    <row r="149" ht="12.6" customHeight="1" x14ac:dyDescent="0.25"/>
    <row r="150" ht="12.6" customHeight="1" x14ac:dyDescent="0.25"/>
    <row r="151" ht="12.6" customHeight="1" x14ac:dyDescent="0.25"/>
    <row r="152" ht="12.6" customHeight="1" x14ac:dyDescent="0.25"/>
    <row r="153" ht="12.6" customHeight="1" x14ac:dyDescent="0.25"/>
    <row r="154" ht="12.6" customHeight="1" x14ac:dyDescent="0.25"/>
    <row r="155" ht="12.6" customHeight="1" x14ac:dyDescent="0.25"/>
    <row r="156" ht="12.6" customHeight="1" x14ac:dyDescent="0.25"/>
    <row r="157" ht="12.6" customHeight="1" x14ac:dyDescent="0.25"/>
    <row r="158" ht="12.6" customHeight="1" x14ac:dyDescent="0.25"/>
    <row r="159" ht="12.6" customHeight="1" x14ac:dyDescent="0.25"/>
    <row r="160" ht="12.6" customHeight="1" x14ac:dyDescent="0.25"/>
    <row r="161" ht="12.6" customHeight="1" x14ac:dyDescent="0.25"/>
    <row r="162" ht="12.6" customHeight="1" x14ac:dyDescent="0.25"/>
    <row r="163" ht="12.6" customHeight="1" x14ac:dyDescent="0.25"/>
    <row r="164" ht="12.6" customHeight="1" x14ac:dyDescent="0.25"/>
    <row r="165" ht="12.6" customHeight="1" x14ac:dyDescent="0.25"/>
    <row r="166" ht="12.6" customHeight="1" x14ac:dyDescent="0.25"/>
    <row r="167" ht="12.6" customHeight="1" x14ac:dyDescent="0.25"/>
    <row r="168" ht="12.6" customHeight="1" x14ac:dyDescent="0.25"/>
    <row r="169" ht="12.6" customHeight="1" x14ac:dyDescent="0.25"/>
    <row r="170" ht="12.6" customHeight="1" x14ac:dyDescent="0.25"/>
    <row r="171" ht="12.6" customHeight="1" x14ac:dyDescent="0.25"/>
    <row r="172" ht="12.6" customHeight="1" x14ac:dyDescent="0.25"/>
    <row r="173" ht="12.6" customHeight="1" x14ac:dyDescent="0.25"/>
    <row r="174" ht="12.6" customHeight="1" x14ac:dyDescent="0.25"/>
    <row r="175" ht="12.6" customHeight="1" x14ac:dyDescent="0.25"/>
    <row r="176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2" customHeight="1" x14ac:dyDescent="0.25"/>
    <row r="181" ht="12.2" customHeight="1" x14ac:dyDescent="0.25"/>
    <row r="182" ht="12.2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="110" zoomScaleNormal="110" workbookViewId="0"/>
  </sheetViews>
  <sheetFormatPr defaultRowHeight="14.25" x14ac:dyDescent="0.2"/>
  <cols>
    <col min="1" max="1" width="4.140625" style="2" customWidth="1"/>
    <col min="2" max="2" width="5.5703125" style="2" customWidth="1"/>
    <col min="3" max="3" width="59.5703125" style="3" customWidth="1"/>
    <col min="4" max="4" width="13" style="3" customWidth="1"/>
    <col min="5" max="5" width="12.5703125" style="3" customWidth="1"/>
    <col min="6" max="7" width="11.28515625" style="3" customWidth="1"/>
    <col min="8" max="8" width="11.42578125" style="3" customWidth="1"/>
    <col min="9" max="9" width="10.42578125" style="3" customWidth="1"/>
    <col min="10" max="10" width="10.7109375" style="3" customWidth="1"/>
    <col min="11" max="11" width="9" style="3" customWidth="1"/>
    <col min="12" max="12" width="13.42578125" style="4" customWidth="1"/>
    <col min="13" max="13" width="9.140625" style="3"/>
    <col min="14" max="14" width="13" style="3" customWidth="1"/>
    <col min="15" max="258" width="9.140625" style="3"/>
    <col min="259" max="259" width="4.140625" style="3" customWidth="1"/>
    <col min="260" max="260" width="5.5703125" style="3" customWidth="1"/>
    <col min="261" max="261" width="59.5703125" style="3" customWidth="1"/>
    <col min="262" max="263" width="11.28515625" style="3" customWidth="1"/>
    <col min="264" max="264" width="10.5703125" style="3" customWidth="1"/>
    <col min="265" max="265" width="10.42578125" style="3" customWidth="1"/>
    <col min="266" max="266" width="10.7109375" style="3" customWidth="1"/>
    <col min="267" max="267" width="9" style="3" customWidth="1"/>
    <col min="268" max="268" width="11.5703125" style="3" customWidth="1"/>
    <col min="269" max="269" width="9.140625" style="3"/>
    <col min="270" max="270" width="13" style="3" customWidth="1"/>
    <col min="271" max="514" width="9.140625" style="3"/>
    <col min="515" max="515" width="4.140625" style="3" customWidth="1"/>
    <col min="516" max="516" width="5.5703125" style="3" customWidth="1"/>
    <col min="517" max="517" width="59.5703125" style="3" customWidth="1"/>
    <col min="518" max="519" width="11.28515625" style="3" customWidth="1"/>
    <col min="520" max="520" width="10.5703125" style="3" customWidth="1"/>
    <col min="521" max="521" width="10.42578125" style="3" customWidth="1"/>
    <col min="522" max="522" width="10.7109375" style="3" customWidth="1"/>
    <col min="523" max="523" width="9" style="3" customWidth="1"/>
    <col min="524" max="524" width="11.5703125" style="3" customWidth="1"/>
    <col min="525" max="525" width="9.140625" style="3"/>
    <col min="526" max="526" width="13" style="3" customWidth="1"/>
    <col min="527" max="770" width="9.140625" style="3"/>
    <col min="771" max="771" width="4.140625" style="3" customWidth="1"/>
    <col min="772" max="772" width="5.5703125" style="3" customWidth="1"/>
    <col min="773" max="773" width="59.5703125" style="3" customWidth="1"/>
    <col min="774" max="775" width="11.28515625" style="3" customWidth="1"/>
    <col min="776" max="776" width="10.5703125" style="3" customWidth="1"/>
    <col min="777" max="777" width="10.42578125" style="3" customWidth="1"/>
    <col min="778" max="778" width="10.7109375" style="3" customWidth="1"/>
    <col min="779" max="779" width="9" style="3" customWidth="1"/>
    <col min="780" max="780" width="11.5703125" style="3" customWidth="1"/>
    <col min="781" max="781" width="9.140625" style="3"/>
    <col min="782" max="782" width="13" style="3" customWidth="1"/>
    <col min="783" max="1026" width="9.140625" style="3"/>
    <col min="1027" max="1027" width="4.140625" style="3" customWidth="1"/>
    <col min="1028" max="1028" width="5.5703125" style="3" customWidth="1"/>
    <col min="1029" max="1029" width="59.5703125" style="3" customWidth="1"/>
    <col min="1030" max="1031" width="11.28515625" style="3" customWidth="1"/>
    <col min="1032" max="1032" width="10.5703125" style="3" customWidth="1"/>
    <col min="1033" max="1033" width="10.42578125" style="3" customWidth="1"/>
    <col min="1034" max="1034" width="10.7109375" style="3" customWidth="1"/>
    <col min="1035" max="1035" width="9" style="3" customWidth="1"/>
    <col min="1036" max="1036" width="11.5703125" style="3" customWidth="1"/>
    <col min="1037" max="1037" width="9.140625" style="3"/>
    <col min="1038" max="1038" width="13" style="3" customWidth="1"/>
    <col min="1039" max="1282" width="9.140625" style="3"/>
    <col min="1283" max="1283" width="4.140625" style="3" customWidth="1"/>
    <col min="1284" max="1284" width="5.5703125" style="3" customWidth="1"/>
    <col min="1285" max="1285" width="59.5703125" style="3" customWidth="1"/>
    <col min="1286" max="1287" width="11.28515625" style="3" customWidth="1"/>
    <col min="1288" max="1288" width="10.5703125" style="3" customWidth="1"/>
    <col min="1289" max="1289" width="10.42578125" style="3" customWidth="1"/>
    <col min="1290" max="1290" width="10.7109375" style="3" customWidth="1"/>
    <col min="1291" max="1291" width="9" style="3" customWidth="1"/>
    <col min="1292" max="1292" width="11.5703125" style="3" customWidth="1"/>
    <col min="1293" max="1293" width="9.140625" style="3"/>
    <col min="1294" max="1294" width="13" style="3" customWidth="1"/>
    <col min="1295" max="1538" width="9.140625" style="3"/>
    <col min="1539" max="1539" width="4.140625" style="3" customWidth="1"/>
    <col min="1540" max="1540" width="5.5703125" style="3" customWidth="1"/>
    <col min="1541" max="1541" width="59.5703125" style="3" customWidth="1"/>
    <col min="1542" max="1543" width="11.28515625" style="3" customWidth="1"/>
    <col min="1544" max="1544" width="10.5703125" style="3" customWidth="1"/>
    <col min="1545" max="1545" width="10.42578125" style="3" customWidth="1"/>
    <col min="1546" max="1546" width="10.7109375" style="3" customWidth="1"/>
    <col min="1547" max="1547" width="9" style="3" customWidth="1"/>
    <col min="1548" max="1548" width="11.5703125" style="3" customWidth="1"/>
    <col min="1549" max="1549" width="9.140625" style="3"/>
    <col min="1550" max="1550" width="13" style="3" customWidth="1"/>
    <col min="1551" max="1794" width="9.140625" style="3"/>
    <col min="1795" max="1795" width="4.140625" style="3" customWidth="1"/>
    <col min="1796" max="1796" width="5.5703125" style="3" customWidth="1"/>
    <col min="1797" max="1797" width="59.5703125" style="3" customWidth="1"/>
    <col min="1798" max="1799" width="11.28515625" style="3" customWidth="1"/>
    <col min="1800" max="1800" width="10.5703125" style="3" customWidth="1"/>
    <col min="1801" max="1801" width="10.42578125" style="3" customWidth="1"/>
    <col min="1802" max="1802" width="10.7109375" style="3" customWidth="1"/>
    <col min="1803" max="1803" width="9" style="3" customWidth="1"/>
    <col min="1804" max="1804" width="11.5703125" style="3" customWidth="1"/>
    <col min="1805" max="1805" width="9.140625" style="3"/>
    <col min="1806" max="1806" width="13" style="3" customWidth="1"/>
    <col min="1807" max="2050" width="9.140625" style="3"/>
    <col min="2051" max="2051" width="4.140625" style="3" customWidth="1"/>
    <col min="2052" max="2052" width="5.5703125" style="3" customWidth="1"/>
    <col min="2053" max="2053" width="59.5703125" style="3" customWidth="1"/>
    <col min="2054" max="2055" width="11.28515625" style="3" customWidth="1"/>
    <col min="2056" max="2056" width="10.5703125" style="3" customWidth="1"/>
    <col min="2057" max="2057" width="10.42578125" style="3" customWidth="1"/>
    <col min="2058" max="2058" width="10.7109375" style="3" customWidth="1"/>
    <col min="2059" max="2059" width="9" style="3" customWidth="1"/>
    <col min="2060" max="2060" width="11.5703125" style="3" customWidth="1"/>
    <col min="2061" max="2061" width="9.140625" style="3"/>
    <col min="2062" max="2062" width="13" style="3" customWidth="1"/>
    <col min="2063" max="2306" width="9.140625" style="3"/>
    <col min="2307" max="2307" width="4.140625" style="3" customWidth="1"/>
    <col min="2308" max="2308" width="5.5703125" style="3" customWidth="1"/>
    <col min="2309" max="2309" width="59.5703125" style="3" customWidth="1"/>
    <col min="2310" max="2311" width="11.28515625" style="3" customWidth="1"/>
    <col min="2312" max="2312" width="10.5703125" style="3" customWidth="1"/>
    <col min="2313" max="2313" width="10.42578125" style="3" customWidth="1"/>
    <col min="2314" max="2314" width="10.7109375" style="3" customWidth="1"/>
    <col min="2315" max="2315" width="9" style="3" customWidth="1"/>
    <col min="2316" max="2316" width="11.5703125" style="3" customWidth="1"/>
    <col min="2317" max="2317" width="9.140625" style="3"/>
    <col min="2318" max="2318" width="13" style="3" customWidth="1"/>
    <col min="2319" max="2562" width="9.140625" style="3"/>
    <col min="2563" max="2563" width="4.140625" style="3" customWidth="1"/>
    <col min="2564" max="2564" width="5.5703125" style="3" customWidth="1"/>
    <col min="2565" max="2565" width="59.5703125" style="3" customWidth="1"/>
    <col min="2566" max="2567" width="11.28515625" style="3" customWidth="1"/>
    <col min="2568" max="2568" width="10.5703125" style="3" customWidth="1"/>
    <col min="2569" max="2569" width="10.42578125" style="3" customWidth="1"/>
    <col min="2570" max="2570" width="10.7109375" style="3" customWidth="1"/>
    <col min="2571" max="2571" width="9" style="3" customWidth="1"/>
    <col min="2572" max="2572" width="11.5703125" style="3" customWidth="1"/>
    <col min="2573" max="2573" width="9.140625" style="3"/>
    <col min="2574" max="2574" width="13" style="3" customWidth="1"/>
    <col min="2575" max="2818" width="9.140625" style="3"/>
    <col min="2819" max="2819" width="4.140625" style="3" customWidth="1"/>
    <col min="2820" max="2820" width="5.5703125" style="3" customWidth="1"/>
    <col min="2821" max="2821" width="59.5703125" style="3" customWidth="1"/>
    <col min="2822" max="2823" width="11.28515625" style="3" customWidth="1"/>
    <col min="2824" max="2824" width="10.5703125" style="3" customWidth="1"/>
    <col min="2825" max="2825" width="10.42578125" style="3" customWidth="1"/>
    <col min="2826" max="2826" width="10.7109375" style="3" customWidth="1"/>
    <col min="2827" max="2827" width="9" style="3" customWidth="1"/>
    <col min="2828" max="2828" width="11.5703125" style="3" customWidth="1"/>
    <col min="2829" max="2829" width="9.140625" style="3"/>
    <col min="2830" max="2830" width="13" style="3" customWidth="1"/>
    <col min="2831" max="3074" width="9.140625" style="3"/>
    <col min="3075" max="3075" width="4.140625" style="3" customWidth="1"/>
    <col min="3076" max="3076" width="5.5703125" style="3" customWidth="1"/>
    <col min="3077" max="3077" width="59.5703125" style="3" customWidth="1"/>
    <col min="3078" max="3079" width="11.28515625" style="3" customWidth="1"/>
    <col min="3080" max="3080" width="10.5703125" style="3" customWidth="1"/>
    <col min="3081" max="3081" width="10.42578125" style="3" customWidth="1"/>
    <col min="3082" max="3082" width="10.7109375" style="3" customWidth="1"/>
    <col min="3083" max="3083" width="9" style="3" customWidth="1"/>
    <col min="3084" max="3084" width="11.5703125" style="3" customWidth="1"/>
    <col min="3085" max="3085" width="9.140625" style="3"/>
    <col min="3086" max="3086" width="13" style="3" customWidth="1"/>
    <col min="3087" max="3330" width="9.140625" style="3"/>
    <col min="3331" max="3331" width="4.140625" style="3" customWidth="1"/>
    <col min="3332" max="3332" width="5.5703125" style="3" customWidth="1"/>
    <col min="3333" max="3333" width="59.5703125" style="3" customWidth="1"/>
    <col min="3334" max="3335" width="11.28515625" style="3" customWidth="1"/>
    <col min="3336" max="3336" width="10.5703125" style="3" customWidth="1"/>
    <col min="3337" max="3337" width="10.42578125" style="3" customWidth="1"/>
    <col min="3338" max="3338" width="10.7109375" style="3" customWidth="1"/>
    <col min="3339" max="3339" width="9" style="3" customWidth="1"/>
    <col min="3340" max="3340" width="11.5703125" style="3" customWidth="1"/>
    <col min="3341" max="3341" width="9.140625" style="3"/>
    <col min="3342" max="3342" width="13" style="3" customWidth="1"/>
    <col min="3343" max="3586" width="9.140625" style="3"/>
    <col min="3587" max="3587" width="4.140625" style="3" customWidth="1"/>
    <col min="3588" max="3588" width="5.5703125" style="3" customWidth="1"/>
    <col min="3589" max="3589" width="59.5703125" style="3" customWidth="1"/>
    <col min="3590" max="3591" width="11.28515625" style="3" customWidth="1"/>
    <col min="3592" max="3592" width="10.5703125" style="3" customWidth="1"/>
    <col min="3593" max="3593" width="10.42578125" style="3" customWidth="1"/>
    <col min="3594" max="3594" width="10.7109375" style="3" customWidth="1"/>
    <col min="3595" max="3595" width="9" style="3" customWidth="1"/>
    <col min="3596" max="3596" width="11.5703125" style="3" customWidth="1"/>
    <col min="3597" max="3597" width="9.140625" style="3"/>
    <col min="3598" max="3598" width="13" style="3" customWidth="1"/>
    <col min="3599" max="3842" width="9.140625" style="3"/>
    <col min="3843" max="3843" width="4.140625" style="3" customWidth="1"/>
    <col min="3844" max="3844" width="5.5703125" style="3" customWidth="1"/>
    <col min="3845" max="3845" width="59.5703125" style="3" customWidth="1"/>
    <col min="3846" max="3847" width="11.28515625" style="3" customWidth="1"/>
    <col min="3848" max="3848" width="10.5703125" style="3" customWidth="1"/>
    <col min="3849" max="3849" width="10.42578125" style="3" customWidth="1"/>
    <col min="3850" max="3850" width="10.7109375" style="3" customWidth="1"/>
    <col min="3851" max="3851" width="9" style="3" customWidth="1"/>
    <col min="3852" max="3852" width="11.5703125" style="3" customWidth="1"/>
    <col min="3853" max="3853" width="9.140625" style="3"/>
    <col min="3854" max="3854" width="13" style="3" customWidth="1"/>
    <col min="3855" max="4098" width="9.140625" style="3"/>
    <col min="4099" max="4099" width="4.140625" style="3" customWidth="1"/>
    <col min="4100" max="4100" width="5.5703125" style="3" customWidth="1"/>
    <col min="4101" max="4101" width="59.5703125" style="3" customWidth="1"/>
    <col min="4102" max="4103" width="11.28515625" style="3" customWidth="1"/>
    <col min="4104" max="4104" width="10.5703125" style="3" customWidth="1"/>
    <col min="4105" max="4105" width="10.42578125" style="3" customWidth="1"/>
    <col min="4106" max="4106" width="10.7109375" style="3" customWidth="1"/>
    <col min="4107" max="4107" width="9" style="3" customWidth="1"/>
    <col min="4108" max="4108" width="11.5703125" style="3" customWidth="1"/>
    <col min="4109" max="4109" width="9.140625" style="3"/>
    <col min="4110" max="4110" width="13" style="3" customWidth="1"/>
    <col min="4111" max="4354" width="9.140625" style="3"/>
    <col min="4355" max="4355" width="4.140625" style="3" customWidth="1"/>
    <col min="4356" max="4356" width="5.5703125" style="3" customWidth="1"/>
    <col min="4357" max="4357" width="59.5703125" style="3" customWidth="1"/>
    <col min="4358" max="4359" width="11.28515625" style="3" customWidth="1"/>
    <col min="4360" max="4360" width="10.5703125" style="3" customWidth="1"/>
    <col min="4361" max="4361" width="10.42578125" style="3" customWidth="1"/>
    <col min="4362" max="4362" width="10.7109375" style="3" customWidth="1"/>
    <col min="4363" max="4363" width="9" style="3" customWidth="1"/>
    <col min="4364" max="4364" width="11.5703125" style="3" customWidth="1"/>
    <col min="4365" max="4365" width="9.140625" style="3"/>
    <col min="4366" max="4366" width="13" style="3" customWidth="1"/>
    <col min="4367" max="4610" width="9.140625" style="3"/>
    <col min="4611" max="4611" width="4.140625" style="3" customWidth="1"/>
    <col min="4612" max="4612" width="5.5703125" style="3" customWidth="1"/>
    <col min="4613" max="4613" width="59.5703125" style="3" customWidth="1"/>
    <col min="4614" max="4615" width="11.28515625" style="3" customWidth="1"/>
    <col min="4616" max="4616" width="10.5703125" style="3" customWidth="1"/>
    <col min="4617" max="4617" width="10.42578125" style="3" customWidth="1"/>
    <col min="4618" max="4618" width="10.7109375" style="3" customWidth="1"/>
    <col min="4619" max="4619" width="9" style="3" customWidth="1"/>
    <col min="4620" max="4620" width="11.5703125" style="3" customWidth="1"/>
    <col min="4621" max="4621" width="9.140625" style="3"/>
    <col min="4622" max="4622" width="13" style="3" customWidth="1"/>
    <col min="4623" max="4866" width="9.140625" style="3"/>
    <col min="4867" max="4867" width="4.140625" style="3" customWidth="1"/>
    <col min="4868" max="4868" width="5.5703125" style="3" customWidth="1"/>
    <col min="4869" max="4869" width="59.5703125" style="3" customWidth="1"/>
    <col min="4870" max="4871" width="11.28515625" style="3" customWidth="1"/>
    <col min="4872" max="4872" width="10.5703125" style="3" customWidth="1"/>
    <col min="4873" max="4873" width="10.42578125" style="3" customWidth="1"/>
    <col min="4874" max="4874" width="10.7109375" style="3" customWidth="1"/>
    <col min="4875" max="4875" width="9" style="3" customWidth="1"/>
    <col min="4876" max="4876" width="11.5703125" style="3" customWidth="1"/>
    <col min="4877" max="4877" width="9.140625" style="3"/>
    <col min="4878" max="4878" width="13" style="3" customWidth="1"/>
    <col min="4879" max="5122" width="9.140625" style="3"/>
    <col min="5123" max="5123" width="4.140625" style="3" customWidth="1"/>
    <col min="5124" max="5124" width="5.5703125" style="3" customWidth="1"/>
    <col min="5125" max="5125" width="59.5703125" style="3" customWidth="1"/>
    <col min="5126" max="5127" width="11.28515625" style="3" customWidth="1"/>
    <col min="5128" max="5128" width="10.5703125" style="3" customWidth="1"/>
    <col min="5129" max="5129" width="10.42578125" style="3" customWidth="1"/>
    <col min="5130" max="5130" width="10.7109375" style="3" customWidth="1"/>
    <col min="5131" max="5131" width="9" style="3" customWidth="1"/>
    <col min="5132" max="5132" width="11.5703125" style="3" customWidth="1"/>
    <col min="5133" max="5133" width="9.140625" style="3"/>
    <col min="5134" max="5134" width="13" style="3" customWidth="1"/>
    <col min="5135" max="5378" width="9.140625" style="3"/>
    <col min="5379" max="5379" width="4.140625" style="3" customWidth="1"/>
    <col min="5380" max="5380" width="5.5703125" style="3" customWidth="1"/>
    <col min="5381" max="5381" width="59.5703125" style="3" customWidth="1"/>
    <col min="5382" max="5383" width="11.28515625" style="3" customWidth="1"/>
    <col min="5384" max="5384" width="10.5703125" style="3" customWidth="1"/>
    <col min="5385" max="5385" width="10.42578125" style="3" customWidth="1"/>
    <col min="5386" max="5386" width="10.7109375" style="3" customWidth="1"/>
    <col min="5387" max="5387" width="9" style="3" customWidth="1"/>
    <col min="5388" max="5388" width="11.5703125" style="3" customWidth="1"/>
    <col min="5389" max="5389" width="9.140625" style="3"/>
    <col min="5390" max="5390" width="13" style="3" customWidth="1"/>
    <col min="5391" max="5634" width="9.140625" style="3"/>
    <col min="5635" max="5635" width="4.140625" style="3" customWidth="1"/>
    <col min="5636" max="5636" width="5.5703125" style="3" customWidth="1"/>
    <col min="5637" max="5637" width="59.5703125" style="3" customWidth="1"/>
    <col min="5638" max="5639" width="11.28515625" style="3" customWidth="1"/>
    <col min="5640" max="5640" width="10.5703125" style="3" customWidth="1"/>
    <col min="5641" max="5641" width="10.42578125" style="3" customWidth="1"/>
    <col min="5642" max="5642" width="10.7109375" style="3" customWidth="1"/>
    <col min="5643" max="5643" width="9" style="3" customWidth="1"/>
    <col min="5644" max="5644" width="11.5703125" style="3" customWidth="1"/>
    <col min="5645" max="5645" width="9.140625" style="3"/>
    <col min="5646" max="5646" width="13" style="3" customWidth="1"/>
    <col min="5647" max="5890" width="9.140625" style="3"/>
    <col min="5891" max="5891" width="4.140625" style="3" customWidth="1"/>
    <col min="5892" max="5892" width="5.5703125" style="3" customWidth="1"/>
    <col min="5893" max="5893" width="59.5703125" style="3" customWidth="1"/>
    <col min="5894" max="5895" width="11.28515625" style="3" customWidth="1"/>
    <col min="5896" max="5896" width="10.5703125" style="3" customWidth="1"/>
    <col min="5897" max="5897" width="10.42578125" style="3" customWidth="1"/>
    <col min="5898" max="5898" width="10.7109375" style="3" customWidth="1"/>
    <col min="5899" max="5899" width="9" style="3" customWidth="1"/>
    <col min="5900" max="5900" width="11.5703125" style="3" customWidth="1"/>
    <col min="5901" max="5901" width="9.140625" style="3"/>
    <col min="5902" max="5902" width="13" style="3" customWidth="1"/>
    <col min="5903" max="6146" width="9.140625" style="3"/>
    <col min="6147" max="6147" width="4.140625" style="3" customWidth="1"/>
    <col min="6148" max="6148" width="5.5703125" style="3" customWidth="1"/>
    <col min="6149" max="6149" width="59.5703125" style="3" customWidth="1"/>
    <col min="6150" max="6151" width="11.28515625" style="3" customWidth="1"/>
    <col min="6152" max="6152" width="10.5703125" style="3" customWidth="1"/>
    <col min="6153" max="6153" width="10.42578125" style="3" customWidth="1"/>
    <col min="6154" max="6154" width="10.7109375" style="3" customWidth="1"/>
    <col min="6155" max="6155" width="9" style="3" customWidth="1"/>
    <col min="6156" max="6156" width="11.5703125" style="3" customWidth="1"/>
    <col min="6157" max="6157" width="9.140625" style="3"/>
    <col min="6158" max="6158" width="13" style="3" customWidth="1"/>
    <col min="6159" max="6402" width="9.140625" style="3"/>
    <col min="6403" max="6403" width="4.140625" style="3" customWidth="1"/>
    <col min="6404" max="6404" width="5.5703125" style="3" customWidth="1"/>
    <col min="6405" max="6405" width="59.5703125" style="3" customWidth="1"/>
    <col min="6406" max="6407" width="11.28515625" style="3" customWidth="1"/>
    <col min="6408" max="6408" width="10.5703125" style="3" customWidth="1"/>
    <col min="6409" max="6409" width="10.42578125" style="3" customWidth="1"/>
    <col min="6410" max="6410" width="10.7109375" style="3" customWidth="1"/>
    <col min="6411" max="6411" width="9" style="3" customWidth="1"/>
    <col min="6412" max="6412" width="11.5703125" style="3" customWidth="1"/>
    <col min="6413" max="6413" width="9.140625" style="3"/>
    <col min="6414" max="6414" width="13" style="3" customWidth="1"/>
    <col min="6415" max="6658" width="9.140625" style="3"/>
    <col min="6659" max="6659" width="4.140625" style="3" customWidth="1"/>
    <col min="6660" max="6660" width="5.5703125" style="3" customWidth="1"/>
    <col min="6661" max="6661" width="59.5703125" style="3" customWidth="1"/>
    <col min="6662" max="6663" width="11.28515625" style="3" customWidth="1"/>
    <col min="6664" max="6664" width="10.5703125" style="3" customWidth="1"/>
    <col min="6665" max="6665" width="10.42578125" style="3" customWidth="1"/>
    <col min="6666" max="6666" width="10.7109375" style="3" customWidth="1"/>
    <col min="6667" max="6667" width="9" style="3" customWidth="1"/>
    <col min="6668" max="6668" width="11.5703125" style="3" customWidth="1"/>
    <col min="6669" max="6669" width="9.140625" style="3"/>
    <col min="6670" max="6670" width="13" style="3" customWidth="1"/>
    <col min="6671" max="6914" width="9.140625" style="3"/>
    <col min="6915" max="6915" width="4.140625" style="3" customWidth="1"/>
    <col min="6916" max="6916" width="5.5703125" style="3" customWidth="1"/>
    <col min="6917" max="6917" width="59.5703125" style="3" customWidth="1"/>
    <col min="6918" max="6919" width="11.28515625" style="3" customWidth="1"/>
    <col min="6920" max="6920" width="10.5703125" style="3" customWidth="1"/>
    <col min="6921" max="6921" width="10.42578125" style="3" customWidth="1"/>
    <col min="6922" max="6922" width="10.7109375" style="3" customWidth="1"/>
    <col min="6923" max="6923" width="9" style="3" customWidth="1"/>
    <col min="6924" max="6924" width="11.5703125" style="3" customWidth="1"/>
    <col min="6925" max="6925" width="9.140625" style="3"/>
    <col min="6926" max="6926" width="13" style="3" customWidth="1"/>
    <col min="6927" max="7170" width="9.140625" style="3"/>
    <col min="7171" max="7171" width="4.140625" style="3" customWidth="1"/>
    <col min="7172" max="7172" width="5.5703125" style="3" customWidth="1"/>
    <col min="7173" max="7173" width="59.5703125" style="3" customWidth="1"/>
    <col min="7174" max="7175" width="11.28515625" style="3" customWidth="1"/>
    <col min="7176" max="7176" width="10.5703125" style="3" customWidth="1"/>
    <col min="7177" max="7177" width="10.42578125" style="3" customWidth="1"/>
    <col min="7178" max="7178" width="10.7109375" style="3" customWidth="1"/>
    <col min="7179" max="7179" width="9" style="3" customWidth="1"/>
    <col min="7180" max="7180" width="11.5703125" style="3" customWidth="1"/>
    <col min="7181" max="7181" width="9.140625" style="3"/>
    <col min="7182" max="7182" width="13" style="3" customWidth="1"/>
    <col min="7183" max="7426" width="9.140625" style="3"/>
    <col min="7427" max="7427" width="4.140625" style="3" customWidth="1"/>
    <col min="7428" max="7428" width="5.5703125" style="3" customWidth="1"/>
    <col min="7429" max="7429" width="59.5703125" style="3" customWidth="1"/>
    <col min="7430" max="7431" width="11.28515625" style="3" customWidth="1"/>
    <col min="7432" max="7432" width="10.5703125" style="3" customWidth="1"/>
    <col min="7433" max="7433" width="10.42578125" style="3" customWidth="1"/>
    <col min="7434" max="7434" width="10.7109375" style="3" customWidth="1"/>
    <col min="7435" max="7435" width="9" style="3" customWidth="1"/>
    <col min="7436" max="7436" width="11.5703125" style="3" customWidth="1"/>
    <col min="7437" max="7437" width="9.140625" style="3"/>
    <col min="7438" max="7438" width="13" style="3" customWidth="1"/>
    <col min="7439" max="7682" width="9.140625" style="3"/>
    <col min="7683" max="7683" width="4.140625" style="3" customWidth="1"/>
    <col min="7684" max="7684" width="5.5703125" style="3" customWidth="1"/>
    <col min="7685" max="7685" width="59.5703125" style="3" customWidth="1"/>
    <col min="7686" max="7687" width="11.28515625" style="3" customWidth="1"/>
    <col min="7688" max="7688" width="10.5703125" style="3" customWidth="1"/>
    <col min="7689" max="7689" width="10.42578125" style="3" customWidth="1"/>
    <col min="7690" max="7690" width="10.7109375" style="3" customWidth="1"/>
    <col min="7691" max="7691" width="9" style="3" customWidth="1"/>
    <col min="7692" max="7692" width="11.5703125" style="3" customWidth="1"/>
    <col min="7693" max="7693" width="9.140625" style="3"/>
    <col min="7694" max="7694" width="13" style="3" customWidth="1"/>
    <col min="7695" max="7938" width="9.140625" style="3"/>
    <col min="7939" max="7939" width="4.140625" style="3" customWidth="1"/>
    <col min="7940" max="7940" width="5.5703125" style="3" customWidth="1"/>
    <col min="7941" max="7941" width="59.5703125" style="3" customWidth="1"/>
    <col min="7942" max="7943" width="11.28515625" style="3" customWidth="1"/>
    <col min="7944" max="7944" width="10.5703125" style="3" customWidth="1"/>
    <col min="7945" max="7945" width="10.42578125" style="3" customWidth="1"/>
    <col min="7946" max="7946" width="10.7109375" style="3" customWidth="1"/>
    <col min="7947" max="7947" width="9" style="3" customWidth="1"/>
    <col min="7948" max="7948" width="11.5703125" style="3" customWidth="1"/>
    <col min="7949" max="7949" width="9.140625" style="3"/>
    <col min="7950" max="7950" width="13" style="3" customWidth="1"/>
    <col min="7951" max="8194" width="9.140625" style="3"/>
    <col min="8195" max="8195" width="4.140625" style="3" customWidth="1"/>
    <col min="8196" max="8196" width="5.5703125" style="3" customWidth="1"/>
    <col min="8197" max="8197" width="59.5703125" style="3" customWidth="1"/>
    <col min="8198" max="8199" width="11.28515625" style="3" customWidth="1"/>
    <col min="8200" max="8200" width="10.5703125" style="3" customWidth="1"/>
    <col min="8201" max="8201" width="10.42578125" style="3" customWidth="1"/>
    <col min="8202" max="8202" width="10.7109375" style="3" customWidth="1"/>
    <col min="8203" max="8203" width="9" style="3" customWidth="1"/>
    <col min="8204" max="8204" width="11.5703125" style="3" customWidth="1"/>
    <col min="8205" max="8205" width="9.140625" style="3"/>
    <col min="8206" max="8206" width="13" style="3" customWidth="1"/>
    <col min="8207" max="8450" width="9.140625" style="3"/>
    <col min="8451" max="8451" width="4.140625" style="3" customWidth="1"/>
    <col min="8452" max="8452" width="5.5703125" style="3" customWidth="1"/>
    <col min="8453" max="8453" width="59.5703125" style="3" customWidth="1"/>
    <col min="8454" max="8455" width="11.28515625" style="3" customWidth="1"/>
    <col min="8456" max="8456" width="10.5703125" style="3" customWidth="1"/>
    <col min="8457" max="8457" width="10.42578125" style="3" customWidth="1"/>
    <col min="8458" max="8458" width="10.7109375" style="3" customWidth="1"/>
    <col min="8459" max="8459" width="9" style="3" customWidth="1"/>
    <col min="8460" max="8460" width="11.5703125" style="3" customWidth="1"/>
    <col min="8461" max="8461" width="9.140625" style="3"/>
    <col min="8462" max="8462" width="13" style="3" customWidth="1"/>
    <col min="8463" max="8706" width="9.140625" style="3"/>
    <col min="8707" max="8707" width="4.140625" style="3" customWidth="1"/>
    <col min="8708" max="8708" width="5.5703125" style="3" customWidth="1"/>
    <col min="8709" max="8709" width="59.5703125" style="3" customWidth="1"/>
    <col min="8710" max="8711" width="11.28515625" style="3" customWidth="1"/>
    <col min="8712" max="8712" width="10.5703125" style="3" customWidth="1"/>
    <col min="8713" max="8713" width="10.42578125" style="3" customWidth="1"/>
    <col min="8714" max="8714" width="10.7109375" style="3" customWidth="1"/>
    <col min="8715" max="8715" width="9" style="3" customWidth="1"/>
    <col min="8716" max="8716" width="11.5703125" style="3" customWidth="1"/>
    <col min="8717" max="8717" width="9.140625" style="3"/>
    <col min="8718" max="8718" width="13" style="3" customWidth="1"/>
    <col min="8719" max="8962" width="9.140625" style="3"/>
    <col min="8963" max="8963" width="4.140625" style="3" customWidth="1"/>
    <col min="8964" max="8964" width="5.5703125" style="3" customWidth="1"/>
    <col min="8965" max="8965" width="59.5703125" style="3" customWidth="1"/>
    <col min="8966" max="8967" width="11.28515625" style="3" customWidth="1"/>
    <col min="8968" max="8968" width="10.5703125" style="3" customWidth="1"/>
    <col min="8969" max="8969" width="10.42578125" style="3" customWidth="1"/>
    <col min="8970" max="8970" width="10.7109375" style="3" customWidth="1"/>
    <col min="8971" max="8971" width="9" style="3" customWidth="1"/>
    <col min="8972" max="8972" width="11.5703125" style="3" customWidth="1"/>
    <col min="8973" max="8973" width="9.140625" style="3"/>
    <col min="8974" max="8974" width="13" style="3" customWidth="1"/>
    <col min="8975" max="9218" width="9.140625" style="3"/>
    <col min="9219" max="9219" width="4.140625" style="3" customWidth="1"/>
    <col min="9220" max="9220" width="5.5703125" style="3" customWidth="1"/>
    <col min="9221" max="9221" width="59.5703125" style="3" customWidth="1"/>
    <col min="9222" max="9223" width="11.28515625" style="3" customWidth="1"/>
    <col min="9224" max="9224" width="10.5703125" style="3" customWidth="1"/>
    <col min="9225" max="9225" width="10.42578125" style="3" customWidth="1"/>
    <col min="9226" max="9226" width="10.7109375" style="3" customWidth="1"/>
    <col min="9227" max="9227" width="9" style="3" customWidth="1"/>
    <col min="9228" max="9228" width="11.5703125" style="3" customWidth="1"/>
    <col min="9229" max="9229" width="9.140625" style="3"/>
    <col min="9230" max="9230" width="13" style="3" customWidth="1"/>
    <col min="9231" max="9474" width="9.140625" style="3"/>
    <col min="9475" max="9475" width="4.140625" style="3" customWidth="1"/>
    <col min="9476" max="9476" width="5.5703125" style="3" customWidth="1"/>
    <col min="9477" max="9477" width="59.5703125" style="3" customWidth="1"/>
    <col min="9478" max="9479" width="11.28515625" style="3" customWidth="1"/>
    <col min="9480" max="9480" width="10.5703125" style="3" customWidth="1"/>
    <col min="9481" max="9481" width="10.42578125" style="3" customWidth="1"/>
    <col min="9482" max="9482" width="10.7109375" style="3" customWidth="1"/>
    <col min="9483" max="9483" width="9" style="3" customWidth="1"/>
    <col min="9484" max="9484" width="11.5703125" style="3" customWidth="1"/>
    <col min="9485" max="9485" width="9.140625" style="3"/>
    <col min="9486" max="9486" width="13" style="3" customWidth="1"/>
    <col min="9487" max="9730" width="9.140625" style="3"/>
    <col min="9731" max="9731" width="4.140625" style="3" customWidth="1"/>
    <col min="9732" max="9732" width="5.5703125" style="3" customWidth="1"/>
    <col min="9733" max="9733" width="59.5703125" style="3" customWidth="1"/>
    <col min="9734" max="9735" width="11.28515625" style="3" customWidth="1"/>
    <col min="9736" max="9736" width="10.5703125" style="3" customWidth="1"/>
    <col min="9737" max="9737" width="10.42578125" style="3" customWidth="1"/>
    <col min="9738" max="9738" width="10.7109375" style="3" customWidth="1"/>
    <col min="9739" max="9739" width="9" style="3" customWidth="1"/>
    <col min="9740" max="9740" width="11.5703125" style="3" customWidth="1"/>
    <col min="9741" max="9741" width="9.140625" style="3"/>
    <col min="9742" max="9742" width="13" style="3" customWidth="1"/>
    <col min="9743" max="9986" width="9.140625" style="3"/>
    <col min="9987" max="9987" width="4.140625" style="3" customWidth="1"/>
    <col min="9988" max="9988" width="5.5703125" style="3" customWidth="1"/>
    <col min="9989" max="9989" width="59.5703125" style="3" customWidth="1"/>
    <col min="9990" max="9991" width="11.28515625" style="3" customWidth="1"/>
    <col min="9992" max="9992" width="10.5703125" style="3" customWidth="1"/>
    <col min="9993" max="9993" width="10.42578125" style="3" customWidth="1"/>
    <col min="9994" max="9994" width="10.7109375" style="3" customWidth="1"/>
    <col min="9995" max="9995" width="9" style="3" customWidth="1"/>
    <col min="9996" max="9996" width="11.5703125" style="3" customWidth="1"/>
    <col min="9997" max="9997" width="9.140625" style="3"/>
    <col min="9998" max="9998" width="13" style="3" customWidth="1"/>
    <col min="9999" max="10242" width="9.140625" style="3"/>
    <col min="10243" max="10243" width="4.140625" style="3" customWidth="1"/>
    <col min="10244" max="10244" width="5.5703125" style="3" customWidth="1"/>
    <col min="10245" max="10245" width="59.5703125" style="3" customWidth="1"/>
    <col min="10246" max="10247" width="11.28515625" style="3" customWidth="1"/>
    <col min="10248" max="10248" width="10.5703125" style="3" customWidth="1"/>
    <col min="10249" max="10249" width="10.42578125" style="3" customWidth="1"/>
    <col min="10250" max="10250" width="10.7109375" style="3" customWidth="1"/>
    <col min="10251" max="10251" width="9" style="3" customWidth="1"/>
    <col min="10252" max="10252" width="11.5703125" style="3" customWidth="1"/>
    <col min="10253" max="10253" width="9.140625" style="3"/>
    <col min="10254" max="10254" width="13" style="3" customWidth="1"/>
    <col min="10255" max="10498" width="9.140625" style="3"/>
    <col min="10499" max="10499" width="4.140625" style="3" customWidth="1"/>
    <col min="10500" max="10500" width="5.5703125" style="3" customWidth="1"/>
    <col min="10501" max="10501" width="59.5703125" style="3" customWidth="1"/>
    <col min="10502" max="10503" width="11.28515625" style="3" customWidth="1"/>
    <col min="10504" max="10504" width="10.5703125" style="3" customWidth="1"/>
    <col min="10505" max="10505" width="10.42578125" style="3" customWidth="1"/>
    <col min="10506" max="10506" width="10.7109375" style="3" customWidth="1"/>
    <col min="10507" max="10507" width="9" style="3" customWidth="1"/>
    <col min="10508" max="10508" width="11.5703125" style="3" customWidth="1"/>
    <col min="10509" max="10509" width="9.140625" style="3"/>
    <col min="10510" max="10510" width="13" style="3" customWidth="1"/>
    <col min="10511" max="10754" width="9.140625" style="3"/>
    <col min="10755" max="10755" width="4.140625" style="3" customWidth="1"/>
    <col min="10756" max="10756" width="5.5703125" style="3" customWidth="1"/>
    <col min="10757" max="10757" width="59.5703125" style="3" customWidth="1"/>
    <col min="10758" max="10759" width="11.28515625" style="3" customWidth="1"/>
    <col min="10760" max="10760" width="10.5703125" style="3" customWidth="1"/>
    <col min="10761" max="10761" width="10.42578125" style="3" customWidth="1"/>
    <col min="10762" max="10762" width="10.7109375" style="3" customWidth="1"/>
    <col min="10763" max="10763" width="9" style="3" customWidth="1"/>
    <col min="10764" max="10764" width="11.5703125" style="3" customWidth="1"/>
    <col min="10765" max="10765" width="9.140625" style="3"/>
    <col min="10766" max="10766" width="13" style="3" customWidth="1"/>
    <col min="10767" max="11010" width="9.140625" style="3"/>
    <col min="11011" max="11011" width="4.140625" style="3" customWidth="1"/>
    <col min="11012" max="11012" width="5.5703125" style="3" customWidth="1"/>
    <col min="11013" max="11013" width="59.5703125" style="3" customWidth="1"/>
    <col min="11014" max="11015" width="11.28515625" style="3" customWidth="1"/>
    <col min="11016" max="11016" width="10.5703125" style="3" customWidth="1"/>
    <col min="11017" max="11017" width="10.42578125" style="3" customWidth="1"/>
    <col min="11018" max="11018" width="10.7109375" style="3" customWidth="1"/>
    <col min="11019" max="11019" width="9" style="3" customWidth="1"/>
    <col min="11020" max="11020" width="11.5703125" style="3" customWidth="1"/>
    <col min="11021" max="11021" width="9.140625" style="3"/>
    <col min="11022" max="11022" width="13" style="3" customWidth="1"/>
    <col min="11023" max="11266" width="9.140625" style="3"/>
    <col min="11267" max="11267" width="4.140625" style="3" customWidth="1"/>
    <col min="11268" max="11268" width="5.5703125" style="3" customWidth="1"/>
    <col min="11269" max="11269" width="59.5703125" style="3" customWidth="1"/>
    <col min="11270" max="11271" width="11.28515625" style="3" customWidth="1"/>
    <col min="11272" max="11272" width="10.5703125" style="3" customWidth="1"/>
    <col min="11273" max="11273" width="10.42578125" style="3" customWidth="1"/>
    <col min="11274" max="11274" width="10.7109375" style="3" customWidth="1"/>
    <col min="11275" max="11275" width="9" style="3" customWidth="1"/>
    <col min="11276" max="11276" width="11.5703125" style="3" customWidth="1"/>
    <col min="11277" max="11277" width="9.140625" style="3"/>
    <col min="11278" max="11278" width="13" style="3" customWidth="1"/>
    <col min="11279" max="11522" width="9.140625" style="3"/>
    <col min="11523" max="11523" width="4.140625" style="3" customWidth="1"/>
    <col min="11524" max="11524" width="5.5703125" style="3" customWidth="1"/>
    <col min="11525" max="11525" width="59.5703125" style="3" customWidth="1"/>
    <col min="11526" max="11527" width="11.28515625" style="3" customWidth="1"/>
    <col min="11528" max="11528" width="10.5703125" style="3" customWidth="1"/>
    <col min="11529" max="11529" width="10.42578125" style="3" customWidth="1"/>
    <col min="11530" max="11530" width="10.7109375" style="3" customWidth="1"/>
    <col min="11531" max="11531" width="9" style="3" customWidth="1"/>
    <col min="11532" max="11532" width="11.5703125" style="3" customWidth="1"/>
    <col min="11533" max="11533" width="9.140625" style="3"/>
    <col min="11534" max="11534" width="13" style="3" customWidth="1"/>
    <col min="11535" max="11778" width="9.140625" style="3"/>
    <col min="11779" max="11779" width="4.140625" style="3" customWidth="1"/>
    <col min="11780" max="11780" width="5.5703125" style="3" customWidth="1"/>
    <col min="11781" max="11781" width="59.5703125" style="3" customWidth="1"/>
    <col min="11782" max="11783" width="11.28515625" style="3" customWidth="1"/>
    <col min="11784" max="11784" width="10.5703125" style="3" customWidth="1"/>
    <col min="11785" max="11785" width="10.42578125" style="3" customWidth="1"/>
    <col min="11786" max="11786" width="10.7109375" style="3" customWidth="1"/>
    <col min="11787" max="11787" width="9" style="3" customWidth="1"/>
    <col min="11788" max="11788" width="11.5703125" style="3" customWidth="1"/>
    <col min="11789" max="11789" width="9.140625" style="3"/>
    <col min="11790" max="11790" width="13" style="3" customWidth="1"/>
    <col min="11791" max="12034" width="9.140625" style="3"/>
    <col min="12035" max="12035" width="4.140625" style="3" customWidth="1"/>
    <col min="12036" max="12036" width="5.5703125" style="3" customWidth="1"/>
    <col min="12037" max="12037" width="59.5703125" style="3" customWidth="1"/>
    <col min="12038" max="12039" width="11.28515625" style="3" customWidth="1"/>
    <col min="12040" max="12040" width="10.5703125" style="3" customWidth="1"/>
    <col min="12041" max="12041" width="10.42578125" style="3" customWidth="1"/>
    <col min="12042" max="12042" width="10.7109375" style="3" customWidth="1"/>
    <col min="12043" max="12043" width="9" style="3" customWidth="1"/>
    <col min="12044" max="12044" width="11.5703125" style="3" customWidth="1"/>
    <col min="12045" max="12045" width="9.140625" style="3"/>
    <col min="12046" max="12046" width="13" style="3" customWidth="1"/>
    <col min="12047" max="12290" width="9.140625" style="3"/>
    <col min="12291" max="12291" width="4.140625" style="3" customWidth="1"/>
    <col min="12292" max="12292" width="5.5703125" style="3" customWidth="1"/>
    <col min="12293" max="12293" width="59.5703125" style="3" customWidth="1"/>
    <col min="12294" max="12295" width="11.28515625" style="3" customWidth="1"/>
    <col min="12296" max="12296" width="10.5703125" style="3" customWidth="1"/>
    <col min="12297" max="12297" width="10.42578125" style="3" customWidth="1"/>
    <col min="12298" max="12298" width="10.7109375" style="3" customWidth="1"/>
    <col min="12299" max="12299" width="9" style="3" customWidth="1"/>
    <col min="12300" max="12300" width="11.5703125" style="3" customWidth="1"/>
    <col min="12301" max="12301" width="9.140625" style="3"/>
    <col min="12302" max="12302" width="13" style="3" customWidth="1"/>
    <col min="12303" max="12546" width="9.140625" style="3"/>
    <col min="12547" max="12547" width="4.140625" style="3" customWidth="1"/>
    <col min="12548" max="12548" width="5.5703125" style="3" customWidth="1"/>
    <col min="12549" max="12549" width="59.5703125" style="3" customWidth="1"/>
    <col min="12550" max="12551" width="11.28515625" style="3" customWidth="1"/>
    <col min="12552" max="12552" width="10.5703125" style="3" customWidth="1"/>
    <col min="12553" max="12553" width="10.42578125" style="3" customWidth="1"/>
    <col min="12554" max="12554" width="10.7109375" style="3" customWidth="1"/>
    <col min="12555" max="12555" width="9" style="3" customWidth="1"/>
    <col min="12556" max="12556" width="11.5703125" style="3" customWidth="1"/>
    <col min="12557" max="12557" width="9.140625" style="3"/>
    <col min="12558" max="12558" width="13" style="3" customWidth="1"/>
    <col min="12559" max="12802" width="9.140625" style="3"/>
    <col min="12803" max="12803" width="4.140625" style="3" customWidth="1"/>
    <col min="12804" max="12804" width="5.5703125" style="3" customWidth="1"/>
    <col min="12805" max="12805" width="59.5703125" style="3" customWidth="1"/>
    <col min="12806" max="12807" width="11.28515625" style="3" customWidth="1"/>
    <col min="12808" max="12808" width="10.5703125" style="3" customWidth="1"/>
    <col min="12809" max="12809" width="10.42578125" style="3" customWidth="1"/>
    <col min="12810" max="12810" width="10.7109375" style="3" customWidth="1"/>
    <col min="12811" max="12811" width="9" style="3" customWidth="1"/>
    <col min="12812" max="12812" width="11.5703125" style="3" customWidth="1"/>
    <col min="12813" max="12813" width="9.140625" style="3"/>
    <col min="12814" max="12814" width="13" style="3" customWidth="1"/>
    <col min="12815" max="13058" width="9.140625" style="3"/>
    <col min="13059" max="13059" width="4.140625" style="3" customWidth="1"/>
    <col min="13060" max="13060" width="5.5703125" style="3" customWidth="1"/>
    <col min="13061" max="13061" width="59.5703125" style="3" customWidth="1"/>
    <col min="13062" max="13063" width="11.28515625" style="3" customWidth="1"/>
    <col min="13064" max="13064" width="10.5703125" style="3" customWidth="1"/>
    <col min="13065" max="13065" width="10.42578125" style="3" customWidth="1"/>
    <col min="13066" max="13066" width="10.7109375" style="3" customWidth="1"/>
    <col min="13067" max="13067" width="9" style="3" customWidth="1"/>
    <col min="13068" max="13068" width="11.5703125" style="3" customWidth="1"/>
    <col min="13069" max="13069" width="9.140625" style="3"/>
    <col min="13070" max="13070" width="13" style="3" customWidth="1"/>
    <col min="13071" max="13314" width="9.140625" style="3"/>
    <col min="13315" max="13315" width="4.140625" style="3" customWidth="1"/>
    <col min="13316" max="13316" width="5.5703125" style="3" customWidth="1"/>
    <col min="13317" max="13317" width="59.5703125" style="3" customWidth="1"/>
    <col min="13318" max="13319" width="11.28515625" style="3" customWidth="1"/>
    <col min="13320" max="13320" width="10.5703125" style="3" customWidth="1"/>
    <col min="13321" max="13321" width="10.42578125" style="3" customWidth="1"/>
    <col min="13322" max="13322" width="10.7109375" style="3" customWidth="1"/>
    <col min="13323" max="13323" width="9" style="3" customWidth="1"/>
    <col min="13324" max="13324" width="11.5703125" style="3" customWidth="1"/>
    <col min="13325" max="13325" width="9.140625" style="3"/>
    <col min="13326" max="13326" width="13" style="3" customWidth="1"/>
    <col min="13327" max="13570" width="9.140625" style="3"/>
    <col min="13571" max="13571" width="4.140625" style="3" customWidth="1"/>
    <col min="13572" max="13572" width="5.5703125" style="3" customWidth="1"/>
    <col min="13573" max="13573" width="59.5703125" style="3" customWidth="1"/>
    <col min="13574" max="13575" width="11.28515625" style="3" customWidth="1"/>
    <col min="13576" max="13576" width="10.5703125" style="3" customWidth="1"/>
    <col min="13577" max="13577" width="10.42578125" style="3" customWidth="1"/>
    <col min="13578" max="13578" width="10.7109375" style="3" customWidth="1"/>
    <col min="13579" max="13579" width="9" style="3" customWidth="1"/>
    <col min="13580" max="13580" width="11.5703125" style="3" customWidth="1"/>
    <col min="13581" max="13581" width="9.140625" style="3"/>
    <col min="13582" max="13582" width="13" style="3" customWidth="1"/>
    <col min="13583" max="13826" width="9.140625" style="3"/>
    <col min="13827" max="13827" width="4.140625" style="3" customWidth="1"/>
    <col min="13828" max="13828" width="5.5703125" style="3" customWidth="1"/>
    <col min="13829" max="13829" width="59.5703125" style="3" customWidth="1"/>
    <col min="13830" max="13831" width="11.28515625" style="3" customWidth="1"/>
    <col min="13832" max="13832" width="10.5703125" style="3" customWidth="1"/>
    <col min="13833" max="13833" width="10.42578125" style="3" customWidth="1"/>
    <col min="13834" max="13834" width="10.7109375" style="3" customWidth="1"/>
    <col min="13835" max="13835" width="9" style="3" customWidth="1"/>
    <col min="13836" max="13836" width="11.5703125" style="3" customWidth="1"/>
    <col min="13837" max="13837" width="9.140625" style="3"/>
    <col min="13838" max="13838" width="13" style="3" customWidth="1"/>
    <col min="13839" max="14082" width="9.140625" style="3"/>
    <col min="14083" max="14083" width="4.140625" style="3" customWidth="1"/>
    <col min="14084" max="14084" width="5.5703125" style="3" customWidth="1"/>
    <col min="14085" max="14085" width="59.5703125" style="3" customWidth="1"/>
    <col min="14086" max="14087" width="11.28515625" style="3" customWidth="1"/>
    <col min="14088" max="14088" width="10.5703125" style="3" customWidth="1"/>
    <col min="14089" max="14089" width="10.42578125" style="3" customWidth="1"/>
    <col min="14090" max="14090" width="10.7109375" style="3" customWidth="1"/>
    <col min="14091" max="14091" width="9" style="3" customWidth="1"/>
    <col min="14092" max="14092" width="11.5703125" style="3" customWidth="1"/>
    <col min="14093" max="14093" width="9.140625" style="3"/>
    <col min="14094" max="14094" width="13" style="3" customWidth="1"/>
    <col min="14095" max="14338" width="9.140625" style="3"/>
    <col min="14339" max="14339" width="4.140625" style="3" customWidth="1"/>
    <col min="14340" max="14340" width="5.5703125" style="3" customWidth="1"/>
    <col min="14341" max="14341" width="59.5703125" style="3" customWidth="1"/>
    <col min="14342" max="14343" width="11.28515625" style="3" customWidth="1"/>
    <col min="14344" max="14344" width="10.5703125" style="3" customWidth="1"/>
    <col min="14345" max="14345" width="10.42578125" style="3" customWidth="1"/>
    <col min="14346" max="14346" width="10.7109375" style="3" customWidth="1"/>
    <col min="14347" max="14347" width="9" style="3" customWidth="1"/>
    <col min="14348" max="14348" width="11.5703125" style="3" customWidth="1"/>
    <col min="14349" max="14349" width="9.140625" style="3"/>
    <col min="14350" max="14350" width="13" style="3" customWidth="1"/>
    <col min="14351" max="14594" width="9.140625" style="3"/>
    <col min="14595" max="14595" width="4.140625" style="3" customWidth="1"/>
    <col min="14596" max="14596" width="5.5703125" style="3" customWidth="1"/>
    <col min="14597" max="14597" width="59.5703125" style="3" customWidth="1"/>
    <col min="14598" max="14599" width="11.28515625" style="3" customWidth="1"/>
    <col min="14600" max="14600" width="10.5703125" style="3" customWidth="1"/>
    <col min="14601" max="14601" width="10.42578125" style="3" customWidth="1"/>
    <col min="14602" max="14602" width="10.7109375" style="3" customWidth="1"/>
    <col min="14603" max="14603" width="9" style="3" customWidth="1"/>
    <col min="14604" max="14604" width="11.5703125" style="3" customWidth="1"/>
    <col min="14605" max="14605" width="9.140625" style="3"/>
    <col min="14606" max="14606" width="13" style="3" customWidth="1"/>
    <col min="14607" max="14850" width="9.140625" style="3"/>
    <col min="14851" max="14851" width="4.140625" style="3" customWidth="1"/>
    <col min="14852" max="14852" width="5.5703125" style="3" customWidth="1"/>
    <col min="14853" max="14853" width="59.5703125" style="3" customWidth="1"/>
    <col min="14854" max="14855" width="11.28515625" style="3" customWidth="1"/>
    <col min="14856" max="14856" width="10.5703125" style="3" customWidth="1"/>
    <col min="14857" max="14857" width="10.42578125" style="3" customWidth="1"/>
    <col min="14858" max="14858" width="10.7109375" style="3" customWidth="1"/>
    <col min="14859" max="14859" width="9" style="3" customWidth="1"/>
    <col min="14860" max="14860" width="11.5703125" style="3" customWidth="1"/>
    <col min="14861" max="14861" width="9.140625" style="3"/>
    <col min="14862" max="14862" width="13" style="3" customWidth="1"/>
    <col min="14863" max="15106" width="9.140625" style="3"/>
    <col min="15107" max="15107" width="4.140625" style="3" customWidth="1"/>
    <col min="15108" max="15108" width="5.5703125" style="3" customWidth="1"/>
    <col min="15109" max="15109" width="59.5703125" style="3" customWidth="1"/>
    <col min="15110" max="15111" width="11.28515625" style="3" customWidth="1"/>
    <col min="15112" max="15112" width="10.5703125" style="3" customWidth="1"/>
    <col min="15113" max="15113" width="10.42578125" style="3" customWidth="1"/>
    <col min="15114" max="15114" width="10.7109375" style="3" customWidth="1"/>
    <col min="15115" max="15115" width="9" style="3" customWidth="1"/>
    <col min="15116" max="15116" width="11.5703125" style="3" customWidth="1"/>
    <col min="15117" max="15117" width="9.140625" style="3"/>
    <col min="15118" max="15118" width="13" style="3" customWidth="1"/>
    <col min="15119" max="15362" width="9.140625" style="3"/>
    <col min="15363" max="15363" width="4.140625" style="3" customWidth="1"/>
    <col min="15364" max="15364" width="5.5703125" style="3" customWidth="1"/>
    <col min="15365" max="15365" width="59.5703125" style="3" customWidth="1"/>
    <col min="15366" max="15367" width="11.28515625" style="3" customWidth="1"/>
    <col min="15368" max="15368" width="10.5703125" style="3" customWidth="1"/>
    <col min="15369" max="15369" width="10.42578125" style="3" customWidth="1"/>
    <col min="15370" max="15370" width="10.7109375" style="3" customWidth="1"/>
    <col min="15371" max="15371" width="9" style="3" customWidth="1"/>
    <col min="15372" max="15372" width="11.5703125" style="3" customWidth="1"/>
    <col min="15373" max="15373" width="9.140625" style="3"/>
    <col min="15374" max="15374" width="13" style="3" customWidth="1"/>
    <col min="15375" max="15618" width="9.140625" style="3"/>
    <col min="15619" max="15619" width="4.140625" style="3" customWidth="1"/>
    <col min="15620" max="15620" width="5.5703125" style="3" customWidth="1"/>
    <col min="15621" max="15621" width="59.5703125" style="3" customWidth="1"/>
    <col min="15622" max="15623" width="11.28515625" style="3" customWidth="1"/>
    <col min="15624" max="15624" width="10.5703125" style="3" customWidth="1"/>
    <col min="15625" max="15625" width="10.42578125" style="3" customWidth="1"/>
    <col min="15626" max="15626" width="10.7109375" style="3" customWidth="1"/>
    <col min="15627" max="15627" width="9" style="3" customWidth="1"/>
    <col min="15628" max="15628" width="11.5703125" style="3" customWidth="1"/>
    <col min="15629" max="15629" width="9.140625" style="3"/>
    <col min="15630" max="15630" width="13" style="3" customWidth="1"/>
    <col min="15631" max="15874" width="9.140625" style="3"/>
    <col min="15875" max="15875" width="4.140625" style="3" customWidth="1"/>
    <col min="15876" max="15876" width="5.5703125" style="3" customWidth="1"/>
    <col min="15877" max="15877" width="59.5703125" style="3" customWidth="1"/>
    <col min="15878" max="15879" width="11.28515625" style="3" customWidth="1"/>
    <col min="15880" max="15880" width="10.5703125" style="3" customWidth="1"/>
    <col min="15881" max="15881" width="10.42578125" style="3" customWidth="1"/>
    <col min="15882" max="15882" width="10.7109375" style="3" customWidth="1"/>
    <col min="15883" max="15883" width="9" style="3" customWidth="1"/>
    <col min="15884" max="15884" width="11.5703125" style="3" customWidth="1"/>
    <col min="15885" max="15885" width="9.140625" style="3"/>
    <col min="15886" max="15886" width="13" style="3" customWidth="1"/>
    <col min="15887" max="16130" width="9.140625" style="3"/>
    <col min="16131" max="16131" width="4.140625" style="3" customWidth="1"/>
    <col min="16132" max="16132" width="5.5703125" style="3" customWidth="1"/>
    <col min="16133" max="16133" width="59.5703125" style="3" customWidth="1"/>
    <col min="16134" max="16135" width="11.28515625" style="3" customWidth="1"/>
    <col min="16136" max="16136" width="10.5703125" style="3" customWidth="1"/>
    <col min="16137" max="16137" width="10.42578125" style="3" customWidth="1"/>
    <col min="16138" max="16138" width="10.7109375" style="3" customWidth="1"/>
    <col min="16139" max="16139" width="9" style="3" customWidth="1"/>
    <col min="16140" max="16140" width="11.5703125" style="3" customWidth="1"/>
    <col min="16141" max="16141" width="9.140625" style="3"/>
    <col min="16142" max="16142" width="13" style="3" customWidth="1"/>
    <col min="16143" max="16384" width="9.140625" style="3"/>
  </cols>
  <sheetData>
    <row r="1" spans="1:15" x14ac:dyDescent="0.2">
      <c r="F1" s="2"/>
      <c r="G1" s="2"/>
      <c r="H1" s="2"/>
      <c r="I1" s="2"/>
      <c r="J1" s="2" t="s">
        <v>112</v>
      </c>
    </row>
    <row r="2" spans="1:15" x14ac:dyDescent="0.2">
      <c r="F2" s="2"/>
      <c r="G2" s="2"/>
      <c r="H2" s="2"/>
      <c r="I2" s="2"/>
      <c r="J2" s="11" t="s">
        <v>111</v>
      </c>
    </row>
    <row r="3" spans="1:15" x14ac:dyDescent="0.2">
      <c r="F3" s="2"/>
      <c r="G3" s="2"/>
      <c r="H3" s="2"/>
      <c r="I3" s="2"/>
      <c r="J3" s="11" t="s">
        <v>45</v>
      </c>
    </row>
    <row r="4" spans="1:15" x14ac:dyDescent="0.2">
      <c r="F4" s="2"/>
      <c r="G4" s="2"/>
      <c r="H4" s="2"/>
      <c r="I4" s="2"/>
      <c r="J4" s="11" t="s">
        <v>332</v>
      </c>
    </row>
    <row r="5" spans="1:15" x14ac:dyDescent="0.2">
      <c r="F5" s="2"/>
      <c r="G5" s="2"/>
      <c r="H5" s="2"/>
      <c r="I5" s="2"/>
      <c r="J5" s="2"/>
    </row>
    <row r="6" spans="1:15" x14ac:dyDescent="0.2">
      <c r="A6" s="15" t="s">
        <v>113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43"/>
      <c r="N6" s="143"/>
      <c r="O6" s="143"/>
    </row>
    <row r="7" spans="1: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43"/>
      <c r="N7" s="143"/>
      <c r="O7" s="143"/>
    </row>
    <row r="8" spans="1:15" s="2" customFormat="1" ht="11.25" x14ac:dyDescent="0.2">
      <c r="A8" s="144"/>
      <c r="B8" s="144"/>
      <c r="C8" s="144"/>
      <c r="D8" s="144"/>
      <c r="E8" s="144"/>
      <c r="F8" s="144"/>
      <c r="G8" s="144"/>
      <c r="H8" s="144"/>
      <c r="I8" s="144"/>
      <c r="J8" s="11"/>
      <c r="K8" s="11" t="s">
        <v>2</v>
      </c>
      <c r="L8" s="17"/>
    </row>
    <row r="9" spans="1:15" s="151" customFormat="1" ht="11.25" x14ac:dyDescent="0.2">
      <c r="A9" s="145"/>
      <c r="B9" s="145"/>
      <c r="C9" s="145"/>
      <c r="D9" s="145"/>
      <c r="E9" s="145"/>
      <c r="F9" s="145"/>
      <c r="G9" s="146" t="s">
        <v>114</v>
      </c>
      <c r="H9" s="147"/>
      <c r="I9" s="148"/>
      <c r="J9" s="149"/>
      <c r="K9" s="150" t="s">
        <v>115</v>
      </c>
      <c r="L9" s="150" t="s">
        <v>116</v>
      </c>
    </row>
    <row r="10" spans="1:15" s="151" customFormat="1" ht="12.75" x14ac:dyDescent="0.2">
      <c r="A10" s="152"/>
      <c r="B10" s="153"/>
      <c r="C10" s="153"/>
      <c r="D10" s="153"/>
      <c r="E10" s="153"/>
      <c r="F10" s="154" t="s">
        <v>117</v>
      </c>
      <c r="G10" s="155" t="s">
        <v>118</v>
      </c>
      <c r="H10" s="156"/>
      <c r="I10" s="157" t="s">
        <v>119</v>
      </c>
      <c r="J10" s="158"/>
      <c r="K10" s="155" t="s">
        <v>120</v>
      </c>
      <c r="L10" s="159" t="s">
        <v>121</v>
      </c>
    </row>
    <row r="11" spans="1:15" s="151" customFormat="1" ht="11.25" x14ac:dyDescent="0.2">
      <c r="A11" s="159" t="s">
        <v>122</v>
      </c>
      <c r="B11" s="154" t="s">
        <v>5</v>
      </c>
      <c r="C11" s="154" t="s">
        <v>123</v>
      </c>
      <c r="D11" s="154" t="s">
        <v>8</v>
      </c>
      <c r="E11" s="154" t="s">
        <v>9</v>
      </c>
      <c r="F11" s="154" t="s">
        <v>124</v>
      </c>
      <c r="G11" s="155" t="s">
        <v>125</v>
      </c>
      <c r="H11" s="159"/>
      <c r="I11" s="160" t="s">
        <v>126</v>
      </c>
      <c r="J11" s="154" t="s">
        <v>126</v>
      </c>
      <c r="K11" s="161" t="s">
        <v>127</v>
      </c>
      <c r="L11" s="159" t="s">
        <v>128</v>
      </c>
    </row>
    <row r="12" spans="1:15" s="151" customFormat="1" ht="11.25" x14ac:dyDescent="0.2">
      <c r="A12" s="159"/>
      <c r="B12" s="154"/>
      <c r="C12" s="154"/>
      <c r="D12" s="154"/>
      <c r="E12" s="154"/>
      <c r="F12" s="154" t="s">
        <v>129</v>
      </c>
      <c r="G12" s="155">
        <v>2020</v>
      </c>
      <c r="H12" s="159" t="s">
        <v>130</v>
      </c>
      <c r="I12" s="154" t="s">
        <v>131</v>
      </c>
      <c r="J12" s="154" t="s">
        <v>132</v>
      </c>
      <c r="K12" s="162" t="s">
        <v>133</v>
      </c>
      <c r="L12" s="159" t="s">
        <v>134</v>
      </c>
    </row>
    <row r="13" spans="1:15" s="151" customFormat="1" ht="11.25" x14ac:dyDescent="0.2">
      <c r="A13" s="159"/>
      <c r="B13" s="154"/>
      <c r="C13" s="154"/>
      <c r="D13" s="154"/>
      <c r="E13" s="154"/>
      <c r="F13" s="154"/>
      <c r="G13" s="155" t="s">
        <v>135</v>
      </c>
      <c r="H13" s="159" t="s">
        <v>136</v>
      </c>
      <c r="I13" s="154" t="s">
        <v>137</v>
      </c>
      <c r="J13" s="154" t="s">
        <v>138</v>
      </c>
      <c r="K13" s="162" t="s">
        <v>139</v>
      </c>
      <c r="L13" s="159" t="s">
        <v>140</v>
      </c>
    </row>
    <row r="14" spans="1:15" s="151" customFormat="1" ht="11.25" x14ac:dyDescent="0.2">
      <c r="A14" s="159"/>
      <c r="B14" s="154"/>
      <c r="C14" s="154"/>
      <c r="D14" s="154"/>
      <c r="E14" s="154"/>
      <c r="F14" s="154"/>
      <c r="G14" s="155"/>
      <c r="H14" s="159"/>
      <c r="I14" s="154" t="s">
        <v>141</v>
      </c>
      <c r="J14" s="159" t="s">
        <v>142</v>
      </c>
      <c r="K14" s="162" t="s">
        <v>143</v>
      </c>
      <c r="L14" s="159" t="s">
        <v>144</v>
      </c>
    </row>
    <row r="15" spans="1:15" s="151" customFormat="1" ht="11.25" x14ac:dyDescent="0.2">
      <c r="A15" s="163"/>
      <c r="B15" s="164"/>
      <c r="C15" s="165"/>
      <c r="D15" s="165"/>
      <c r="E15" s="165"/>
      <c r="F15" s="165"/>
      <c r="G15" s="155"/>
      <c r="H15" s="166"/>
      <c r="I15" s="165"/>
      <c r="J15" s="165"/>
      <c r="K15" s="162"/>
      <c r="L15" s="159" t="s">
        <v>145</v>
      </c>
    </row>
    <row r="16" spans="1:15" s="2" customFormat="1" ht="11.25" x14ac:dyDescent="0.2">
      <c r="A16" s="167">
        <v>1</v>
      </c>
      <c r="B16" s="167">
        <v>2</v>
      </c>
      <c r="C16" s="167">
        <v>3</v>
      </c>
      <c r="D16" s="167">
        <v>4</v>
      </c>
      <c r="E16" s="167">
        <v>5</v>
      </c>
      <c r="F16" s="167">
        <v>6</v>
      </c>
      <c r="G16" s="168">
        <v>7</v>
      </c>
      <c r="H16" s="167">
        <v>8</v>
      </c>
      <c r="I16" s="169">
        <v>9</v>
      </c>
      <c r="J16" s="170">
        <v>10</v>
      </c>
      <c r="K16" s="171">
        <v>11</v>
      </c>
      <c r="L16" s="167">
        <v>12</v>
      </c>
    </row>
    <row r="17" spans="1:14" s="175" customFormat="1" ht="21" customHeight="1" x14ac:dyDescent="0.2">
      <c r="A17" s="172"/>
      <c r="B17" s="172"/>
      <c r="C17" s="172" t="s">
        <v>146</v>
      </c>
      <c r="D17" s="173">
        <f>SUM(D18,D22,D26)</f>
        <v>750000</v>
      </c>
      <c r="E17" s="173">
        <f>SUM(E18,E22,E26)</f>
        <v>750000</v>
      </c>
      <c r="F17" s="173">
        <v>390441885</v>
      </c>
      <c r="G17" s="173">
        <v>134312423</v>
      </c>
      <c r="H17" s="173">
        <v>111753165</v>
      </c>
      <c r="I17" s="173">
        <v>13707466</v>
      </c>
      <c r="J17" s="173">
        <v>8851792</v>
      </c>
      <c r="K17" s="173">
        <v>0</v>
      </c>
      <c r="L17" s="174" t="s">
        <v>147</v>
      </c>
      <c r="N17" s="176"/>
    </row>
    <row r="18" spans="1:14" s="185" customFormat="1" ht="21" customHeight="1" x14ac:dyDescent="0.2">
      <c r="A18" s="177">
        <v>700</v>
      </c>
      <c r="B18" s="178"/>
      <c r="C18" s="179" t="s">
        <v>148</v>
      </c>
      <c r="D18" s="180">
        <f>SUM(D19)</f>
        <v>700000</v>
      </c>
      <c r="E18" s="180">
        <f>SUM(E19)</f>
        <v>0</v>
      </c>
      <c r="F18" s="180">
        <v>75377920</v>
      </c>
      <c r="G18" s="180">
        <v>19877920</v>
      </c>
      <c r="H18" s="180">
        <v>19569626</v>
      </c>
      <c r="I18" s="181" t="s">
        <v>12</v>
      </c>
      <c r="J18" s="182">
        <v>308294</v>
      </c>
      <c r="K18" s="183" t="s">
        <v>12</v>
      </c>
      <c r="L18" s="184"/>
    </row>
    <row r="19" spans="1:14" s="185" customFormat="1" ht="21" customHeight="1" x14ac:dyDescent="0.2">
      <c r="A19" s="186"/>
      <c r="B19" s="187">
        <v>70095</v>
      </c>
      <c r="C19" s="188" t="s">
        <v>18</v>
      </c>
      <c r="D19" s="189">
        <f>SUM(D21)</f>
        <v>700000</v>
      </c>
      <c r="E19" s="189">
        <f>SUM(E21)</f>
        <v>0</v>
      </c>
      <c r="F19" s="190">
        <v>74981320</v>
      </c>
      <c r="G19" s="190">
        <v>19481320</v>
      </c>
      <c r="H19" s="190">
        <v>19173026</v>
      </c>
      <c r="I19" s="181" t="s">
        <v>12</v>
      </c>
      <c r="J19" s="191">
        <v>308294</v>
      </c>
      <c r="K19" s="192" t="s">
        <v>12</v>
      </c>
      <c r="L19" s="193"/>
    </row>
    <row r="20" spans="1:14" s="185" customFormat="1" ht="15" customHeight="1" x14ac:dyDescent="0.2">
      <c r="A20" s="194"/>
      <c r="B20" s="195"/>
      <c r="C20" s="196" t="s">
        <v>149</v>
      </c>
      <c r="D20" s="197"/>
      <c r="E20" s="197"/>
      <c r="F20" s="198"/>
      <c r="G20" s="198"/>
      <c r="H20" s="198"/>
      <c r="I20" s="199"/>
      <c r="J20" s="200"/>
      <c r="K20" s="200"/>
      <c r="L20" s="201"/>
    </row>
    <row r="21" spans="1:14" s="185" customFormat="1" ht="21" customHeight="1" x14ac:dyDescent="0.2">
      <c r="A21" s="202"/>
      <c r="B21" s="203"/>
      <c r="C21" s="204" t="s">
        <v>150</v>
      </c>
      <c r="D21" s="205">
        <v>700000</v>
      </c>
      <c r="E21" s="206"/>
      <c r="F21" s="207">
        <v>700000</v>
      </c>
      <c r="G21" s="207">
        <f>SUM(H21,I21,J21)</f>
        <v>700000</v>
      </c>
      <c r="H21" s="208">
        <v>700000</v>
      </c>
      <c r="I21" s="192" t="s">
        <v>12</v>
      </c>
      <c r="J21" s="209" t="s">
        <v>12</v>
      </c>
      <c r="K21" s="209" t="s">
        <v>12</v>
      </c>
      <c r="L21" s="210" t="s">
        <v>63</v>
      </c>
    </row>
    <row r="22" spans="1:14" s="185" customFormat="1" ht="21" customHeight="1" x14ac:dyDescent="0.2">
      <c r="A22" s="177">
        <v>900</v>
      </c>
      <c r="B22" s="178"/>
      <c r="C22" s="179" t="s">
        <v>151</v>
      </c>
      <c r="D22" s="180">
        <f>SUM(D23)</f>
        <v>50000</v>
      </c>
      <c r="E22" s="180">
        <f>SUM(E23)</f>
        <v>0</v>
      </c>
      <c r="F22" s="180">
        <v>30826593</v>
      </c>
      <c r="G22" s="180">
        <v>4697000</v>
      </c>
      <c r="H22" s="180">
        <v>4199400</v>
      </c>
      <c r="I22" s="211" t="s">
        <v>12</v>
      </c>
      <c r="J22" s="182">
        <v>497600</v>
      </c>
      <c r="K22" s="183" t="s">
        <v>12</v>
      </c>
      <c r="L22" s="184"/>
    </row>
    <row r="23" spans="1:14" s="185" customFormat="1" ht="21" customHeight="1" x14ac:dyDescent="0.2">
      <c r="A23" s="186"/>
      <c r="B23" s="187">
        <v>90095</v>
      </c>
      <c r="C23" s="188" t="s">
        <v>18</v>
      </c>
      <c r="D23" s="189">
        <f>SUM(D25)</f>
        <v>50000</v>
      </c>
      <c r="E23" s="189">
        <f>SUM(E25)</f>
        <v>0</v>
      </c>
      <c r="F23" s="190">
        <v>23979187</v>
      </c>
      <c r="G23" s="190">
        <v>3197000</v>
      </c>
      <c r="H23" s="190">
        <v>2699400</v>
      </c>
      <c r="I23" s="181" t="s">
        <v>12</v>
      </c>
      <c r="J23" s="182">
        <v>497600</v>
      </c>
      <c r="K23" s="192" t="s">
        <v>12</v>
      </c>
      <c r="L23" s="193"/>
    </row>
    <row r="24" spans="1:14" s="185" customFormat="1" ht="12.75" customHeight="1" x14ac:dyDescent="0.2">
      <c r="A24" s="194"/>
      <c r="B24" s="195"/>
      <c r="C24" s="196" t="s">
        <v>149</v>
      </c>
      <c r="D24" s="197"/>
      <c r="E24" s="197"/>
      <c r="F24" s="198"/>
      <c r="G24" s="198"/>
      <c r="H24" s="198"/>
      <c r="I24" s="199"/>
      <c r="J24" s="200"/>
      <c r="K24" s="200"/>
      <c r="L24" s="201"/>
    </row>
    <row r="25" spans="1:14" s="185" customFormat="1" ht="21" customHeight="1" x14ac:dyDescent="0.2">
      <c r="A25" s="202"/>
      <c r="B25" s="203"/>
      <c r="C25" s="204" t="s">
        <v>152</v>
      </c>
      <c r="D25" s="205">
        <v>50000</v>
      </c>
      <c r="E25" s="206"/>
      <c r="F25" s="207">
        <v>50000</v>
      </c>
      <c r="G25" s="207">
        <f>SUM(H25,I25,J25)</f>
        <v>50000</v>
      </c>
      <c r="H25" s="208">
        <v>50000</v>
      </c>
      <c r="I25" s="192" t="s">
        <v>12</v>
      </c>
      <c r="J25" s="209" t="s">
        <v>12</v>
      </c>
      <c r="K25" s="209" t="s">
        <v>12</v>
      </c>
      <c r="L25" s="210" t="s">
        <v>43</v>
      </c>
    </row>
    <row r="26" spans="1:14" s="185" customFormat="1" ht="21" customHeight="1" thickBot="1" x14ac:dyDescent="0.25">
      <c r="A26" s="212"/>
      <c r="B26" s="213">
        <v>75818</v>
      </c>
      <c r="C26" s="214" t="s">
        <v>153</v>
      </c>
      <c r="D26" s="215">
        <f>SUM(D27:D27)</f>
        <v>0</v>
      </c>
      <c r="E26" s="215">
        <f>SUM(E27:E27)</f>
        <v>750000</v>
      </c>
      <c r="F26" s="216" t="s">
        <v>147</v>
      </c>
      <c r="G26" s="217">
        <f>SUM(H26,I26,J26)</f>
        <v>4869489</v>
      </c>
      <c r="H26" s="217">
        <v>4869489</v>
      </c>
      <c r="I26" s="218" t="s">
        <v>12</v>
      </c>
      <c r="J26" s="219" t="s">
        <v>12</v>
      </c>
      <c r="K26" s="219" t="s">
        <v>12</v>
      </c>
      <c r="L26" s="220" t="s">
        <v>154</v>
      </c>
    </row>
    <row r="27" spans="1:14" s="185" customFormat="1" ht="21" customHeight="1" x14ac:dyDescent="0.2">
      <c r="A27" s="221"/>
      <c r="B27" s="222"/>
      <c r="C27" s="223" t="s">
        <v>155</v>
      </c>
      <c r="D27" s="223"/>
      <c r="E27" s="224">
        <v>750000</v>
      </c>
      <c r="F27" s="225"/>
      <c r="G27" s="225">
        <f>SUM(H27,I27,J27)</f>
        <v>1697000</v>
      </c>
      <c r="H27" s="225">
        <v>1697000</v>
      </c>
      <c r="I27" s="226" t="s">
        <v>12</v>
      </c>
      <c r="J27" s="226" t="s">
        <v>12</v>
      </c>
      <c r="K27" s="226" t="s">
        <v>12</v>
      </c>
      <c r="L27" s="227" t="s">
        <v>154</v>
      </c>
    </row>
    <row r="28" spans="1:14" x14ac:dyDescent="0.2">
      <c r="A28" s="228"/>
    </row>
    <row r="29" spans="1:14" x14ac:dyDescent="0.2">
      <c r="A29" s="228"/>
    </row>
  </sheetData>
  <pageMargins left="0.31496062992125984" right="0.31496062992125984" top="0.55118110236220474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120" zoomScaleNormal="120" workbookViewId="0"/>
  </sheetViews>
  <sheetFormatPr defaultColWidth="10.28515625" defaultRowHeight="11.25" x14ac:dyDescent="0.2"/>
  <cols>
    <col min="1" max="1" width="6.42578125" style="5" customWidth="1"/>
    <col min="2" max="2" width="59.5703125" style="5" customWidth="1"/>
    <col min="3" max="3" width="12.140625" style="5" customWidth="1"/>
    <col min="4" max="4" width="11" style="5" customWidth="1"/>
    <col min="5" max="6" width="9.7109375" style="5" customWidth="1"/>
    <col min="7" max="7" width="10.7109375" style="5" customWidth="1"/>
    <col min="8" max="9" width="11.28515625" style="5" customWidth="1"/>
    <col min="10" max="10" width="17" style="5" customWidth="1"/>
    <col min="11" max="11" width="16.28515625" style="5" customWidth="1"/>
    <col min="12" max="256" width="10.28515625" style="5"/>
    <col min="257" max="257" width="6.42578125" style="5" customWidth="1"/>
    <col min="258" max="258" width="58.28515625" style="5" customWidth="1"/>
    <col min="259" max="259" width="10.28515625" style="5"/>
    <col min="260" max="260" width="11" style="5" customWidth="1"/>
    <col min="261" max="262" width="9.7109375" style="5" customWidth="1"/>
    <col min="263" max="263" width="10.7109375" style="5" customWidth="1"/>
    <col min="264" max="265" width="11.28515625" style="5" customWidth="1"/>
    <col min="266" max="266" width="17" style="5" customWidth="1"/>
    <col min="267" max="267" width="16.28515625" style="5" customWidth="1"/>
    <col min="268" max="512" width="10.28515625" style="5"/>
    <col min="513" max="513" width="6.42578125" style="5" customWidth="1"/>
    <col min="514" max="514" width="58.28515625" style="5" customWidth="1"/>
    <col min="515" max="515" width="10.28515625" style="5"/>
    <col min="516" max="516" width="11" style="5" customWidth="1"/>
    <col min="517" max="518" width="9.7109375" style="5" customWidth="1"/>
    <col min="519" max="519" width="10.7109375" style="5" customWidth="1"/>
    <col min="520" max="521" width="11.28515625" style="5" customWidth="1"/>
    <col min="522" max="522" width="17" style="5" customWidth="1"/>
    <col min="523" max="523" width="16.28515625" style="5" customWidth="1"/>
    <col min="524" max="768" width="10.28515625" style="5"/>
    <col min="769" max="769" width="6.42578125" style="5" customWidth="1"/>
    <col min="770" max="770" width="58.28515625" style="5" customWidth="1"/>
    <col min="771" max="771" width="10.28515625" style="5"/>
    <col min="772" max="772" width="11" style="5" customWidth="1"/>
    <col min="773" max="774" width="9.7109375" style="5" customWidth="1"/>
    <col min="775" max="775" width="10.7109375" style="5" customWidth="1"/>
    <col min="776" max="777" width="11.28515625" style="5" customWidth="1"/>
    <col min="778" max="778" width="17" style="5" customWidth="1"/>
    <col min="779" max="779" width="16.28515625" style="5" customWidth="1"/>
    <col min="780" max="1024" width="10.28515625" style="5"/>
    <col min="1025" max="1025" width="6.42578125" style="5" customWidth="1"/>
    <col min="1026" max="1026" width="58.28515625" style="5" customWidth="1"/>
    <col min="1027" max="1027" width="10.28515625" style="5"/>
    <col min="1028" max="1028" width="11" style="5" customWidth="1"/>
    <col min="1029" max="1030" width="9.7109375" style="5" customWidth="1"/>
    <col min="1031" max="1031" width="10.7109375" style="5" customWidth="1"/>
    <col min="1032" max="1033" width="11.28515625" style="5" customWidth="1"/>
    <col min="1034" max="1034" width="17" style="5" customWidth="1"/>
    <col min="1035" max="1035" width="16.28515625" style="5" customWidth="1"/>
    <col min="1036" max="1280" width="10.28515625" style="5"/>
    <col min="1281" max="1281" width="6.42578125" style="5" customWidth="1"/>
    <col min="1282" max="1282" width="58.28515625" style="5" customWidth="1"/>
    <col min="1283" max="1283" width="10.28515625" style="5"/>
    <col min="1284" max="1284" width="11" style="5" customWidth="1"/>
    <col min="1285" max="1286" width="9.7109375" style="5" customWidth="1"/>
    <col min="1287" max="1287" width="10.7109375" style="5" customWidth="1"/>
    <col min="1288" max="1289" width="11.28515625" style="5" customWidth="1"/>
    <col min="1290" max="1290" width="17" style="5" customWidth="1"/>
    <col min="1291" max="1291" width="16.28515625" style="5" customWidth="1"/>
    <col min="1292" max="1536" width="10.28515625" style="5"/>
    <col min="1537" max="1537" width="6.42578125" style="5" customWidth="1"/>
    <col min="1538" max="1538" width="58.28515625" style="5" customWidth="1"/>
    <col min="1539" max="1539" width="10.28515625" style="5"/>
    <col min="1540" max="1540" width="11" style="5" customWidth="1"/>
    <col min="1541" max="1542" width="9.7109375" style="5" customWidth="1"/>
    <col min="1543" max="1543" width="10.7109375" style="5" customWidth="1"/>
    <col min="1544" max="1545" width="11.28515625" style="5" customWidth="1"/>
    <col min="1546" max="1546" width="17" style="5" customWidth="1"/>
    <col min="1547" max="1547" width="16.28515625" style="5" customWidth="1"/>
    <col min="1548" max="1792" width="10.28515625" style="5"/>
    <col min="1793" max="1793" width="6.42578125" style="5" customWidth="1"/>
    <col min="1794" max="1794" width="58.28515625" style="5" customWidth="1"/>
    <col min="1795" max="1795" width="10.28515625" style="5"/>
    <col min="1796" max="1796" width="11" style="5" customWidth="1"/>
    <col min="1797" max="1798" width="9.7109375" style="5" customWidth="1"/>
    <col min="1799" max="1799" width="10.7109375" style="5" customWidth="1"/>
    <col min="1800" max="1801" width="11.28515625" style="5" customWidth="1"/>
    <col min="1802" max="1802" width="17" style="5" customWidth="1"/>
    <col min="1803" max="1803" width="16.28515625" style="5" customWidth="1"/>
    <col min="1804" max="2048" width="10.28515625" style="5"/>
    <col min="2049" max="2049" width="6.42578125" style="5" customWidth="1"/>
    <col min="2050" max="2050" width="58.28515625" style="5" customWidth="1"/>
    <col min="2051" max="2051" width="10.28515625" style="5"/>
    <col min="2052" max="2052" width="11" style="5" customWidth="1"/>
    <col min="2053" max="2054" width="9.7109375" style="5" customWidth="1"/>
    <col min="2055" max="2055" width="10.7109375" style="5" customWidth="1"/>
    <col min="2056" max="2057" width="11.28515625" style="5" customWidth="1"/>
    <col min="2058" max="2058" width="17" style="5" customWidth="1"/>
    <col min="2059" max="2059" width="16.28515625" style="5" customWidth="1"/>
    <col min="2060" max="2304" width="10.28515625" style="5"/>
    <col min="2305" max="2305" width="6.42578125" style="5" customWidth="1"/>
    <col min="2306" max="2306" width="58.28515625" style="5" customWidth="1"/>
    <col min="2307" max="2307" width="10.28515625" style="5"/>
    <col min="2308" max="2308" width="11" style="5" customWidth="1"/>
    <col min="2309" max="2310" width="9.7109375" style="5" customWidth="1"/>
    <col min="2311" max="2311" width="10.7109375" style="5" customWidth="1"/>
    <col min="2312" max="2313" width="11.28515625" style="5" customWidth="1"/>
    <col min="2314" max="2314" width="17" style="5" customWidth="1"/>
    <col min="2315" max="2315" width="16.28515625" style="5" customWidth="1"/>
    <col min="2316" max="2560" width="10.28515625" style="5"/>
    <col min="2561" max="2561" width="6.42578125" style="5" customWidth="1"/>
    <col min="2562" max="2562" width="58.28515625" style="5" customWidth="1"/>
    <col min="2563" max="2563" width="10.28515625" style="5"/>
    <col min="2564" max="2564" width="11" style="5" customWidth="1"/>
    <col min="2565" max="2566" width="9.7109375" style="5" customWidth="1"/>
    <col min="2567" max="2567" width="10.7109375" style="5" customWidth="1"/>
    <col min="2568" max="2569" width="11.28515625" style="5" customWidth="1"/>
    <col min="2570" max="2570" width="17" style="5" customWidth="1"/>
    <col min="2571" max="2571" width="16.28515625" style="5" customWidth="1"/>
    <col min="2572" max="2816" width="10.28515625" style="5"/>
    <col min="2817" max="2817" width="6.42578125" style="5" customWidth="1"/>
    <col min="2818" max="2818" width="58.28515625" style="5" customWidth="1"/>
    <col min="2819" max="2819" width="10.28515625" style="5"/>
    <col min="2820" max="2820" width="11" style="5" customWidth="1"/>
    <col min="2821" max="2822" width="9.7109375" style="5" customWidth="1"/>
    <col min="2823" max="2823" width="10.7109375" style="5" customWidth="1"/>
    <col min="2824" max="2825" width="11.28515625" style="5" customWidth="1"/>
    <col min="2826" max="2826" width="17" style="5" customWidth="1"/>
    <col min="2827" max="2827" width="16.28515625" style="5" customWidth="1"/>
    <col min="2828" max="3072" width="10.28515625" style="5"/>
    <col min="3073" max="3073" width="6.42578125" style="5" customWidth="1"/>
    <col min="3074" max="3074" width="58.28515625" style="5" customWidth="1"/>
    <col min="3075" max="3075" width="10.28515625" style="5"/>
    <col min="3076" max="3076" width="11" style="5" customWidth="1"/>
    <col min="3077" max="3078" width="9.7109375" style="5" customWidth="1"/>
    <col min="3079" max="3079" width="10.7109375" style="5" customWidth="1"/>
    <col min="3080" max="3081" width="11.28515625" style="5" customWidth="1"/>
    <col min="3082" max="3082" width="17" style="5" customWidth="1"/>
    <col min="3083" max="3083" width="16.28515625" style="5" customWidth="1"/>
    <col min="3084" max="3328" width="10.28515625" style="5"/>
    <col min="3329" max="3329" width="6.42578125" style="5" customWidth="1"/>
    <col min="3330" max="3330" width="58.28515625" style="5" customWidth="1"/>
    <col min="3331" max="3331" width="10.28515625" style="5"/>
    <col min="3332" max="3332" width="11" style="5" customWidth="1"/>
    <col min="3333" max="3334" width="9.7109375" style="5" customWidth="1"/>
    <col min="3335" max="3335" width="10.7109375" style="5" customWidth="1"/>
    <col min="3336" max="3337" width="11.28515625" style="5" customWidth="1"/>
    <col min="3338" max="3338" width="17" style="5" customWidth="1"/>
    <col min="3339" max="3339" width="16.28515625" style="5" customWidth="1"/>
    <col min="3340" max="3584" width="10.28515625" style="5"/>
    <col min="3585" max="3585" width="6.42578125" style="5" customWidth="1"/>
    <col min="3586" max="3586" width="58.28515625" style="5" customWidth="1"/>
    <col min="3587" max="3587" width="10.28515625" style="5"/>
    <col min="3588" max="3588" width="11" style="5" customWidth="1"/>
    <col min="3589" max="3590" width="9.7109375" style="5" customWidth="1"/>
    <col min="3591" max="3591" width="10.7109375" style="5" customWidth="1"/>
    <col min="3592" max="3593" width="11.28515625" style="5" customWidth="1"/>
    <col min="3594" max="3594" width="17" style="5" customWidth="1"/>
    <col min="3595" max="3595" width="16.28515625" style="5" customWidth="1"/>
    <col min="3596" max="3840" width="10.28515625" style="5"/>
    <col min="3841" max="3841" width="6.42578125" style="5" customWidth="1"/>
    <col min="3842" max="3842" width="58.28515625" style="5" customWidth="1"/>
    <col min="3843" max="3843" width="10.28515625" style="5"/>
    <col min="3844" max="3844" width="11" style="5" customWidth="1"/>
    <col min="3845" max="3846" width="9.7109375" style="5" customWidth="1"/>
    <col min="3847" max="3847" width="10.7109375" style="5" customWidth="1"/>
    <col min="3848" max="3849" width="11.28515625" style="5" customWidth="1"/>
    <col min="3850" max="3850" width="17" style="5" customWidth="1"/>
    <col min="3851" max="3851" width="16.28515625" style="5" customWidth="1"/>
    <col min="3852" max="4096" width="10.28515625" style="5"/>
    <col min="4097" max="4097" width="6.42578125" style="5" customWidth="1"/>
    <col min="4098" max="4098" width="58.28515625" style="5" customWidth="1"/>
    <col min="4099" max="4099" width="10.28515625" style="5"/>
    <col min="4100" max="4100" width="11" style="5" customWidth="1"/>
    <col min="4101" max="4102" width="9.7109375" style="5" customWidth="1"/>
    <col min="4103" max="4103" width="10.7109375" style="5" customWidth="1"/>
    <col min="4104" max="4105" width="11.28515625" style="5" customWidth="1"/>
    <col min="4106" max="4106" width="17" style="5" customWidth="1"/>
    <col min="4107" max="4107" width="16.28515625" style="5" customWidth="1"/>
    <col min="4108" max="4352" width="10.28515625" style="5"/>
    <col min="4353" max="4353" width="6.42578125" style="5" customWidth="1"/>
    <col min="4354" max="4354" width="58.28515625" style="5" customWidth="1"/>
    <col min="4355" max="4355" width="10.28515625" style="5"/>
    <col min="4356" max="4356" width="11" style="5" customWidth="1"/>
    <col min="4357" max="4358" width="9.7109375" style="5" customWidth="1"/>
    <col min="4359" max="4359" width="10.7109375" style="5" customWidth="1"/>
    <col min="4360" max="4361" width="11.28515625" style="5" customWidth="1"/>
    <col min="4362" max="4362" width="17" style="5" customWidth="1"/>
    <col min="4363" max="4363" width="16.28515625" style="5" customWidth="1"/>
    <col min="4364" max="4608" width="10.28515625" style="5"/>
    <col min="4609" max="4609" width="6.42578125" style="5" customWidth="1"/>
    <col min="4610" max="4610" width="58.28515625" style="5" customWidth="1"/>
    <col min="4611" max="4611" width="10.28515625" style="5"/>
    <col min="4612" max="4612" width="11" style="5" customWidth="1"/>
    <col min="4613" max="4614" width="9.7109375" style="5" customWidth="1"/>
    <col min="4615" max="4615" width="10.7109375" style="5" customWidth="1"/>
    <col min="4616" max="4617" width="11.28515625" style="5" customWidth="1"/>
    <col min="4618" max="4618" width="17" style="5" customWidth="1"/>
    <col min="4619" max="4619" width="16.28515625" style="5" customWidth="1"/>
    <col min="4620" max="4864" width="10.28515625" style="5"/>
    <col min="4865" max="4865" width="6.42578125" style="5" customWidth="1"/>
    <col min="4866" max="4866" width="58.28515625" style="5" customWidth="1"/>
    <col min="4867" max="4867" width="10.28515625" style="5"/>
    <col min="4868" max="4868" width="11" style="5" customWidth="1"/>
    <col min="4869" max="4870" width="9.7109375" style="5" customWidth="1"/>
    <col min="4871" max="4871" width="10.7109375" style="5" customWidth="1"/>
    <col min="4872" max="4873" width="11.28515625" style="5" customWidth="1"/>
    <col min="4874" max="4874" width="17" style="5" customWidth="1"/>
    <col min="4875" max="4875" width="16.28515625" style="5" customWidth="1"/>
    <col min="4876" max="5120" width="10.28515625" style="5"/>
    <col min="5121" max="5121" width="6.42578125" style="5" customWidth="1"/>
    <col min="5122" max="5122" width="58.28515625" style="5" customWidth="1"/>
    <col min="5123" max="5123" width="10.28515625" style="5"/>
    <col min="5124" max="5124" width="11" style="5" customWidth="1"/>
    <col min="5125" max="5126" width="9.7109375" style="5" customWidth="1"/>
    <col min="5127" max="5127" width="10.7109375" style="5" customWidth="1"/>
    <col min="5128" max="5129" width="11.28515625" style="5" customWidth="1"/>
    <col min="5130" max="5130" width="17" style="5" customWidth="1"/>
    <col min="5131" max="5131" width="16.28515625" style="5" customWidth="1"/>
    <col min="5132" max="5376" width="10.28515625" style="5"/>
    <col min="5377" max="5377" width="6.42578125" style="5" customWidth="1"/>
    <col min="5378" max="5378" width="58.28515625" style="5" customWidth="1"/>
    <col min="5379" max="5379" width="10.28515625" style="5"/>
    <col min="5380" max="5380" width="11" style="5" customWidth="1"/>
    <col min="5381" max="5382" width="9.7109375" style="5" customWidth="1"/>
    <col min="5383" max="5383" width="10.7109375" style="5" customWidth="1"/>
    <col min="5384" max="5385" width="11.28515625" style="5" customWidth="1"/>
    <col min="5386" max="5386" width="17" style="5" customWidth="1"/>
    <col min="5387" max="5387" width="16.28515625" style="5" customWidth="1"/>
    <col min="5388" max="5632" width="10.28515625" style="5"/>
    <col min="5633" max="5633" width="6.42578125" style="5" customWidth="1"/>
    <col min="5634" max="5634" width="58.28515625" style="5" customWidth="1"/>
    <col min="5635" max="5635" width="10.28515625" style="5"/>
    <col min="5636" max="5636" width="11" style="5" customWidth="1"/>
    <col min="5637" max="5638" width="9.7109375" style="5" customWidth="1"/>
    <col min="5639" max="5639" width="10.7109375" style="5" customWidth="1"/>
    <col min="5640" max="5641" width="11.28515625" style="5" customWidth="1"/>
    <col min="5642" max="5642" width="17" style="5" customWidth="1"/>
    <col min="5643" max="5643" width="16.28515625" style="5" customWidth="1"/>
    <col min="5644" max="5888" width="10.28515625" style="5"/>
    <col min="5889" max="5889" width="6.42578125" style="5" customWidth="1"/>
    <col min="5890" max="5890" width="58.28515625" style="5" customWidth="1"/>
    <col min="5891" max="5891" width="10.28515625" style="5"/>
    <col min="5892" max="5892" width="11" style="5" customWidth="1"/>
    <col min="5893" max="5894" width="9.7109375" style="5" customWidth="1"/>
    <col min="5895" max="5895" width="10.7109375" style="5" customWidth="1"/>
    <col min="5896" max="5897" width="11.28515625" style="5" customWidth="1"/>
    <col min="5898" max="5898" width="17" style="5" customWidth="1"/>
    <col min="5899" max="5899" width="16.28515625" style="5" customWidth="1"/>
    <col min="5900" max="6144" width="10.28515625" style="5"/>
    <col min="6145" max="6145" width="6.42578125" style="5" customWidth="1"/>
    <col min="6146" max="6146" width="58.28515625" style="5" customWidth="1"/>
    <col min="6147" max="6147" width="10.28515625" style="5"/>
    <col min="6148" max="6148" width="11" style="5" customWidth="1"/>
    <col min="6149" max="6150" width="9.7109375" style="5" customWidth="1"/>
    <col min="6151" max="6151" width="10.7109375" style="5" customWidth="1"/>
    <col min="6152" max="6153" width="11.28515625" style="5" customWidth="1"/>
    <col min="6154" max="6154" width="17" style="5" customWidth="1"/>
    <col min="6155" max="6155" width="16.28515625" style="5" customWidth="1"/>
    <col min="6156" max="6400" width="10.28515625" style="5"/>
    <col min="6401" max="6401" width="6.42578125" style="5" customWidth="1"/>
    <col min="6402" max="6402" width="58.28515625" style="5" customWidth="1"/>
    <col min="6403" max="6403" width="10.28515625" style="5"/>
    <col min="6404" max="6404" width="11" style="5" customWidth="1"/>
    <col min="6405" max="6406" width="9.7109375" style="5" customWidth="1"/>
    <col min="6407" max="6407" width="10.7109375" style="5" customWidth="1"/>
    <col min="6408" max="6409" width="11.28515625" style="5" customWidth="1"/>
    <col min="6410" max="6410" width="17" style="5" customWidth="1"/>
    <col min="6411" max="6411" width="16.28515625" style="5" customWidth="1"/>
    <col min="6412" max="6656" width="10.28515625" style="5"/>
    <col min="6657" max="6657" width="6.42578125" style="5" customWidth="1"/>
    <col min="6658" max="6658" width="58.28515625" style="5" customWidth="1"/>
    <col min="6659" max="6659" width="10.28515625" style="5"/>
    <col min="6660" max="6660" width="11" style="5" customWidth="1"/>
    <col min="6661" max="6662" width="9.7109375" style="5" customWidth="1"/>
    <col min="6663" max="6663" width="10.7109375" style="5" customWidth="1"/>
    <col min="6664" max="6665" width="11.28515625" style="5" customWidth="1"/>
    <col min="6666" max="6666" width="17" style="5" customWidth="1"/>
    <col min="6667" max="6667" width="16.28515625" style="5" customWidth="1"/>
    <col min="6668" max="6912" width="10.28515625" style="5"/>
    <col min="6913" max="6913" width="6.42578125" style="5" customWidth="1"/>
    <col min="6914" max="6914" width="58.28515625" style="5" customWidth="1"/>
    <col min="6915" max="6915" width="10.28515625" style="5"/>
    <col min="6916" max="6916" width="11" style="5" customWidth="1"/>
    <col min="6917" max="6918" width="9.7109375" style="5" customWidth="1"/>
    <col min="6919" max="6919" width="10.7109375" style="5" customWidth="1"/>
    <col min="6920" max="6921" width="11.28515625" style="5" customWidth="1"/>
    <col min="6922" max="6922" width="17" style="5" customWidth="1"/>
    <col min="6923" max="6923" width="16.28515625" style="5" customWidth="1"/>
    <col min="6924" max="7168" width="10.28515625" style="5"/>
    <col min="7169" max="7169" width="6.42578125" style="5" customWidth="1"/>
    <col min="7170" max="7170" width="58.28515625" style="5" customWidth="1"/>
    <col min="7171" max="7171" width="10.28515625" style="5"/>
    <col min="7172" max="7172" width="11" style="5" customWidth="1"/>
    <col min="7173" max="7174" width="9.7109375" style="5" customWidth="1"/>
    <col min="7175" max="7175" width="10.7109375" style="5" customWidth="1"/>
    <col min="7176" max="7177" width="11.28515625" style="5" customWidth="1"/>
    <col min="7178" max="7178" width="17" style="5" customWidth="1"/>
    <col min="7179" max="7179" width="16.28515625" style="5" customWidth="1"/>
    <col min="7180" max="7424" width="10.28515625" style="5"/>
    <col min="7425" max="7425" width="6.42578125" style="5" customWidth="1"/>
    <col min="7426" max="7426" width="58.28515625" style="5" customWidth="1"/>
    <col min="7427" max="7427" width="10.28515625" style="5"/>
    <col min="7428" max="7428" width="11" style="5" customWidth="1"/>
    <col min="7429" max="7430" width="9.7109375" style="5" customWidth="1"/>
    <col min="7431" max="7431" width="10.7109375" style="5" customWidth="1"/>
    <col min="7432" max="7433" width="11.28515625" style="5" customWidth="1"/>
    <col min="7434" max="7434" width="17" style="5" customWidth="1"/>
    <col min="7435" max="7435" width="16.28515625" style="5" customWidth="1"/>
    <col min="7436" max="7680" width="10.28515625" style="5"/>
    <col min="7681" max="7681" width="6.42578125" style="5" customWidth="1"/>
    <col min="7682" max="7682" width="58.28515625" style="5" customWidth="1"/>
    <col min="7683" max="7683" width="10.28515625" style="5"/>
    <col min="7684" max="7684" width="11" style="5" customWidth="1"/>
    <col min="7685" max="7686" width="9.7109375" style="5" customWidth="1"/>
    <col min="7687" max="7687" width="10.7109375" style="5" customWidth="1"/>
    <col min="7688" max="7689" width="11.28515625" style="5" customWidth="1"/>
    <col min="7690" max="7690" width="17" style="5" customWidth="1"/>
    <col min="7691" max="7691" width="16.28515625" style="5" customWidth="1"/>
    <col min="7692" max="7936" width="10.28515625" style="5"/>
    <col min="7937" max="7937" width="6.42578125" style="5" customWidth="1"/>
    <col min="7938" max="7938" width="58.28515625" style="5" customWidth="1"/>
    <col min="7939" max="7939" width="10.28515625" style="5"/>
    <col min="7940" max="7940" width="11" style="5" customWidth="1"/>
    <col min="7941" max="7942" width="9.7109375" style="5" customWidth="1"/>
    <col min="7943" max="7943" width="10.7109375" style="5" customWidth="1"/>
    <col min="7944" max="7945" width="11.28515625" style="5" customWidth="1"/>
    <col min="7946" max="7946" width="17" style="5" customWidth="1"/>
    <col min="7947" max="7947" width="16.28515625" style="5" customWidth="1"/>
    <col min="7948" max="8192" width="10.28515625" style="5"/>
    <col min="8193" max="8193" width="6.42578125" style="5" customWidth="1"/>
    <col min="8194" max="8194" width="58.28515625" style="5" customWidth="1"/>
    <col min="8195" max="8195" width="10.28515625" style="5"/>
    <col min="8196" max="8196" width="11" style="5" customWidth="1"/>
    <col min="8197" max="8198" width="9.7109375" style="5" customWidth="1"/>
    <col min="8199" max="8199" width="10.7109375" style="5" customWidth="1"/>
    <col min="8200" max="8201" width="11.28515625" style="5" customWidth="1"/>
    <col min="8202" max="8202" width="17" style="5" customWidth="1"/>
    <col min="8203" max="8203" width="16.28515625" style="5" customWidth="1"/>
    <col min="8204" max="8448" width="10.28515625" style="5"/>
    <col min="8449" max="8449" width="6.42578125" style="5" customWidth="1"/>
    <col min="8450" max="8450" width="58.28515625" style="5" customWidth="1"/>
    <col min="8451" max="8451" width="10.28515625" style="5"/>
    <col min="8452" max="8452" width="11" style="5" customWidth="1"/>
    <col min="8453" max="8454" width="9.7109375" style="5" customWidth="1"/>
    <col min="8455" max="8455" width="10.7109375" style="5" customWidth="1"/>
    <col min="8456" max="8457" width="11.28515625" style="5" customWidth="1"/>
    <col min="8458" max="8458" width="17" style="5" customWidth="1"/>
    <col min="8459" max="8459" width="16.28515625" style="5" customWidth="1"/>
    <col min="8460" max="8704" width="10.28515625" style="5"/>
    <col min="8705" max="8705" width="6.42578125" style="5" customWidth="1"/>
    <col min="8706" max="8706" width="58.28515625" style="5" customWidth="1"/>
    <col min="8707" max="8707" width="10.28515625" style="5"/>
    <col min="8708" max="8708" width="11" style="5" customWidth="1"/>
    <col min="8709" max="8710" width="9.7109375" style="5" customWidth="1"/>
    <col min="8711" max="8711" width="10.7109375" style="5" customWidth="1"/>
    <col min="8712" max="8713" width="11.28515625" style="5" customWidth="1"/>
    <col min="8714" max="8714" width="17" style="5" customWidth="1"/>
    <col min="8715" max="8715" width="16.28515625" style="5" customWidth="1"/>
    <col min="8716" max="8960" width="10.28515625" style="5"/>
    <col min="8961" max="8961" width="6.42578125" style="5" customWidth="1"/>
    <col min="8962" max="8962" width="58.28515625" style="5" customWidth="1"/>
    <col min="8963" max="8963" width="10.28515625" style="5"/>
    <col min="8964" max="8964" width="11" style="5" customWidth="1"/>
    <col min="8965" max="8966" width="9.7109375" style="5" customWidth="1"/>
    <col min="8967" max="8967" width="10.7109375" style="5" customWidth="1"/>
    <col min="8968" max="8969" width="11.28515625" style="5" customWidth="1"/>
    <col min="8970" max="8970" width="17" style="5" customWidth="1"/>
    <col min="8971" max="8971" width="16.28515625" style="5" customWidth="1"/>
    <col min="8972" max="9216" width="10.28515625" style="5"/>
    <col min="9217" max="9217" width="6.42578125" style="5" customWidth="1"/>
    <col min="9218" max="9218" width="58.28515625" style="5" customWidth="1"/>
    <col min="9219" max="9219" width="10.28515625" style="5"/>
    <col min="9220" max="9220" width="11" style="5" customWidth="1"/>
    <col min="9221" max="9222" width="9.7109375" style="5" customWidth="1"/>
    <col min="9223" max="9223" width="10.7109375" style="5" customWidth="1"/>
    <col min="9224" max="9225" width="11.28515625" style="5" customWidth="1"/>
    <col min="9226" max="9226" width="17" style="5" customWidth="1"/>
    <col min="9227" max="9227" width="16.28515625" style="5" customWidth="1"/>
    <col min="9228" max="9472" width="10.28515625" style="5"/>
    <col min="9473" max="9473" width="6.42578125" style="5" customWidth="1"/>
    <col min="9474" max="9474" width="58.28515625" style="5" customWidth="1"/>
    <col min="9475" max="9475" width="10.28515625" style="5"/>
    <col min="9476" max="9476" width="11" style="5" customWidth="1"/>
    <col min="9477" max="9478" width="9.7109375" style="5" customWidth="1"/>
    <col min="9479" max="9479" width="10.7109375" style="5" customWidth="1"/>
    <col min="9480" max="9481" width="11.28515625" style="5" customWidth="1"/>
    <col min="9482" max="9482" width="17" style="5" customWidth="1"/>
    <col min="9483" max="9483" width="16.28515625" style="5" customWidth="1"/>
    <col min="9484" max="9728" width="10.28515625" style="5"/>
    <col min="9729" max="9729" width="6.42578125" style="5" customWidth="1"/>
    <col min="9730" max="9730" width="58.28515625" style="5" customWidth="1"/>
    <col min="9731" max="9731" width="10.28515625" style="5"/>
    <col min="9732" max="9732" width="11" style="5" customWidth="1"/>
    <col min="9733" max="9734" width="9.7109375" style="5" customWidth="1"/>
    <col min="9735" max="9735" width="10.7109375" style="5" customWidth="1"/>
    <col min="9736" max="9737" width="11.28515625" style="5" customWidth="1"/>
    <col min="9738" max="9738" width="17" style="5" customWidth="1"/>
    <col min="9739" max="9739" width="16.28515625" style="5" customWidth="1"/>
    <col min="9740" max="9984" width="10.28515625" style="5"/>
    <col min="9985" max="9985" width="6.42578125" style="5" customWidth="1"/>
    <col min="9986" max="9986" width="58.28515625" style="5" customWidth="1"/>
    <col min="9987" max="9987" width="10.28515625" style="5"/>
    <col min="9988" max="9988" width="11" style="5" customWidth="1"/>
    <col min="9989" max="9990" width="9.7109375" style="5" customWidth="1"/>
    <col min="9991" max="9991" width="10.7109375" style="5" customWidth="1"/>
    <col min="9992" max="9993" width="11.28515625" style="5" customWidth="1"/>
    <col min="9994" max="9994" width="17" style="5" customWidth="1"/>
    <col min="9995" max="9995" width="16.28515625" style="5" customWidth="1"/>
    <col min="9996" max="10240" width="10.28515625" style="5"/>
    <col min="10241" max="10241" width="6.42578125" style="5" customWidth="1"/>
    <col min="10242" max="10242" width="58.28515625" style="5" customWidth="1"/>
    <col min="10243" max="10243" width="10.28515625" style="5"/>
    <col min="10244" max="10244" width="11" style="5" customWidth="1"/>
    <col min="10245" max="10246" width="9.7109375" style="5" customWidth="1"/>
    <col min="10247" max="10247" width="10.7109375" style="5" customWidth="1"/>
    <col min="10248" max="10249" width="11.28515625" style="5" customWidth="1"/>
    <col min="10250" max="10250" width="17" style="5" customWidth="1"/>
    <col min="10251" max="10251" width="16.28515625" style="5" customWidth="1"/>
    <col min="10252" max="10496" width="10.28515625" style="5"/>
    <col min="10497" max="10497" width="6.42578125" style="5" customWidth="1"/>
    <col min="10498" max="10498" width="58.28515625" style="5" customWidth="1"/>
    <col min="10499" max="10499" width="10.28515625" style="5"/>
    <col min="10500" max="10500" width="11" style="5" customWidth="1"/>
    <col min="10501" max="10502" width="9.7109375" style="5" customWidth="1"/>
    <col min="10503" max="10503" width="10.7109375" style="5" customWidth="1"/>
    <col min="10504" max="10505" width="11.28515625" style="5" customWidth="1"/>
    <col min="10506" max="10506" width="17" style="5" customWidth="1"/>
    <col min="10507" max="10507" width="16.28515625" style="5" customWidth="1"/>
    <col min="10508" max="10752" width="10.28515625" style="5"/>
    <col min="10753" max="10753" width="6.42578125" style="5" customWidth="1"/>
    <col min="10754" max="10754" width="58.28515625" style="5" customWidth="1"/>
    <col min="10755" max="10755" width="10.28515625" style="5"/>
    <col min="10756" max="10756" width="11" style="5" customWidth="1"/>
    <col min="10757" max="10758" width="9.7109375" style="5" customWidth="1"/>
    <col min="10759" max="10759" width="10.7109375" style="5" customWidth="1"/>
    <col min="10760" max="10761" width="11.28515625" style="5" customWidth="1"/>
    <col min="10762" max="10762" width="17" style="5" customWidth="1"/>
    <col min="10763" max="10763" width="16.28515625" style="5" customWidth="1"/>
    <col min="10764" max="11008" width="10.28515625" style="5"/>
    <col min="11009" max="11009" width="6.42578125" style="5" customWidth="1"/>
    <col min="11010" max="11010" width="58.28515625" style="5" customWidth="1"/>
    <col min="11011" max="11011" width="10.28515625" style="5"/>
    <col min="11012" max="11012" width="11" style="5" customWidth="1"/>
    <col min="11013" max="11014" width="9.7109375" style="5" customWidth="1"/>
    <col min="11015" max="11015" width="10.7109375" style="5" customWidth="1"/>
    <col min="11016" max="11017" width="11.28515625" style="5" customWidth="1"/>
    <col min="11018" max="11018" width="17" style="5" customWidth="1"/>
    <col min="11019" max="11019" width="16.28515625" style="5" customWidth="1"/>
    <col min="11020" max="11264" width="10.28515625" style="5"/>
    <col min="11265" max="11265" width="6.42578125" style="5" customWidth="1"/>
    <col min="11266" max="11266" width="58.28515625" style="5" customWidth="1"/>
    <col min="11267" max="11267" width="10.28515625" style="5"/>
    <col min="11268" max="11268" width="11" style="5" customWidth="1"/>
    <col min="11269" max="11270" width="9.7109375" style="5" customWidth="1"/>
    <col min="11271" max="11271" width="10.7109375" style="5" customWidth="1"/>
    <col min="11272" max="11273" width="11.28515625" style="5" customWidth="1"/>
    <col min="11274" max="11274" width="17" style="5" customWidth="1"/>
    <col min="11275" max="11275" width="16.28515625" style="5" customWidth="1"/>
    <col min="11276" max="11520" width="10.28515625" style="5"/>
    <col min="11521" max="11521" width="6.42578125" style="5" customWidth="1"/>
    <col min="11522" max="11522" width="58.28515625" style="5" customWidth="1"/>
    <col min="11523" max="11523" width="10.28515625" style="5"/>
    <col min="11524" max="11524" width="11" style="5" customWidth="1"/>
    <col min="11525" max="11526" width="9.7109375" style="5" customWidth="1"/>
    <col min="11527" max="11527" width="10.7109375" style="5" customWidth="1"/>
    <col min="11528" max="11529" width="11.28515625" style="5" customWidth="1"/>
    <col min="11530" max="11530" width="17" style="5" customWidth="1"/>
    <col min="11531" max="11531" width="16.28515625" style="5" customWidth="1"/>
    <col min="11532" max="11776" width="10.28515625" style="5"/>
    <col min="11777" max="11777" width="6.42578125" style="5" customWidth="1"/>
    <col min="11778" max="11778" width="58.28515625" style="5" customWidth="1"/>
    <col min="11779" max="11779" width="10.28515625" style="5"/>
    <col min="11780" max="11780" width="11" style="5" customWidth="1"/>
    <col min="11781" max="11782" width="9.7109375" style="5" customWidth="1"/>
    <col min="11783" max="11783" width="10.7109375" style="5" customWidth="1"/>
    <col min="11784" max="11785" width="11.28515625" style="5" customWidth="1"/>
    <col min="11786" max="11786" width="17" style="5" customWidth="1"/>
    <col min="11787" max="11787" width="16.28515625" style="5" customWidth="1"/>
    <col min="11788" max="12032" width="10.28515625" style="5"/>
    <col min="12033" max="12033" width="6.42578125" style="5" customWidth="1"/>
    <col min="12034" max="12034" width="58.28515625" style="5" customWidth="1"/>
    <col min="12035" max="12035" width="10.28515625" style="5"/>
    <col min="12036" max="12036" width="11" style="5" customWidth="1"/>
    <col min="12037" max="12038" width="9.7109375" style="5" customWidth="1"/>
    <col min="12039" max="12039" width="10.7109375" style="5" customWidth="1"/>
    <col min="12040" max="12041" width="11.28515625" style="5" customWidth="1"/>
    <col min="12042" max="12042" width="17" style="5" customWidth="1"/>
    <col min="12043" max="12043" width="16.28515625" style="5" customWidth="1"/>
    <col min="12044" max="12288" width="10.28515625" style="5"/>
    <col min="12289" max="12289" width="6.42578125" style="5" customWidth="1"/>
    <col min="12290" max="12290" width="58.28515625" style="5" customWidth="1"/>
    <col min="12291" max="12291" width="10.28515625" style="5"/>
    <col min="12292" max="12292" width="11" style="5" customWidth="1"/>
    <col min="12293" max="12294" width="9.7109375" style="5" customWidth="1"/>
    <col min="12295" max="12295" width="10.7109375" style="5" customWidth="1"/>
    <col min="12296" max="12297" width="11.28515625" style="5" customWidth="1"/>
    <col min="12298" max="12298" width="17" style="5" customWidth="1"/>
    <col min="12299" max="12299" width="16.28515625" style="5" customWidth="1"/>
    <col min="12300" max="12544" width="10.28515625" style="5"/>
    <col min="12545" max="12545" width="6.42578125" style="5" customWidth="1"/>
    <col min="12546" max="12546" width="58.28515625" style="5" customWidth="1"/>
    <col min="12547" max="12547" width="10.28515625" style="5"/>
    <col min="12548" max="12548" width="11" style="5" customWidth="1"/>
    <col min="12549" max="12550" width="9.7109375" style="5" customWidth="1"/>
    <col min="12551" max="12551" width="10.7109375" style="5" customWidth="1"/>
    <col min="12552" max="12553" width="11.28515625" style="5" customWidth="1"/>
    <col min="12554" max="12554" width="17" style="5" customWidth="1"/>
    <col min="12555" max="12555" width="16.28515625" style="5" customWidth="1"/>
    <col min="12556" max="12800" width="10.28515625" style="5"/>
    <col min="12801" max="12801" width="6.42578125" style="5" customWidth="1"/>
    <col min="12802" max="12802" width="58.28515625" style="5" customWidth="1"/>
    <col min="12803" max="12803" width="10.28515625" style="5"/>
    <col min="12804" max="12804" width="11" style="5" customWidth="1"/>
    <col min="12805" max="12806" width="9.7109375" style="5" customWidth="1"/>
    <col min="12807" max="12807" width="10.7109375" style="5" customWidth="1"/>
    <col min="12808" max="12809" width="11.28515625" style="5" customWidth="1"/>
    <col min="12810" max="12810" width="17" style="5" customWidth="1"/>
    <col min="12811" max="12811" width="16.28515625" style="5" customWidth="1"/>
    <col min="12812" max="13056" width="10.28515625" style="5"/>
    <col min="13057" max="13057" width="6.42578125" style="5" customWidth="1"/>
    <col min="13058" max="13058" width="58.28515625" style="5" customWidth="1"/>
    <col min="13059" max="13059" width="10.28515625" style="5"/>
    <col min="13060" max="13060" width="11" style="5" customWidth="1"/>
    <col min="13061" max="13062" width="9.7109375" style="5" customWidth="1"/>
    <col min="13063" max="13063" width="10.7109375" style="5" customWidth="1"/>
    <col min="13064" max="13065" width="11.28515625" style="5" customWidth="1"/>
    <col min="13066" max="13066" width="17" style="5" customWidth="1"/>
    <col min="13067" max="13067" width="16.28515625" style="5" customWidth="1"/>
    <col min="13068" max="13312" width="10.28515625" style="5"/>
    <col min="13313" max="13313" width="6.42578125" style="5" customWidth="1"/>
    <col min="13314" max="13314" width="58.28515625" style="5" customWidth="1"/>
    <col min="13315" max="13315" width="10.28515625" style="5"/>
    <col min="13316" max="13316" width="11" style="5" customWidth="1"/>
    <col min="13317" max="13318" width="9.7109375" style="5" customWidth="1"/>
    <col min="13319" max="13319" width="10.7109375" style="5" customWidth="1"/>
    <col min="13320" max="13321" width="11.28515625" style="5" customWidth="1"/>
    <col min="13322" max="13322" width="17" style="5" customWidth="1"/>
    <col min="13323" max="13323" width="16.28515625" style="5" customWidth="1"/>
    <col min="13324" max="13568" width="10.28515625" style="5"/>
    <col min="13569" max="13569" width="6.42578125" style="5" customWidth="1"/>
    <col min="13570" max="13570" width="58.28515625" style="5" customWidth="1"/>
    <col min="13571" max="13571" width="10.28515625" style="5"/>
    <col min="13572" max="13572" width="11" style="5" customWidth="1"/>
    <col min="13573" max="13574" width="9.7109375" style="5" customWidth="1"/>
    <col min="13575" max="13575" width="10.7109375" style="5" customWidth="1"/>
    <col min="13576" max="13577" width="11.28515625" style="5" customWidth="1"/>
    <col min="13578" max="13578" width="17" style="5" customWidth="1"/>
    <col min="13579" max="13579" width="16.28515625" style="5" customWidth="1"/>
    <col min="13580" max="13824" width="10.28515625" style="5"/>
    <col min="13825" max="13825" width="6.42578125" style="5" customWidth="1"/>
    <col min="13826" max="13826" width="58.28515625" style="5" customWidth="1"/>
    <col min="13827" max="13827" width="10.28515625" style="5"/>
    <col min="13828" max="13828" width="11" style="5" customWidth="1"/>
    <col min="13829" max="13830" width="9.7109375" style="5" customWidth="1"/>
    <col min="13831" max="13831" width="10.7109375" style="5" customWidth="1"/>
    <col min="13832" max="13833" width="11.28515625" style="5" customWidth="1"/>
    <col min="13834" max="13834" width="17" style="5" customWidth="1"/>
    <col min="13835" max="13835" width="16.28515625" style="5" customWidth="1"/>
    <col min="13836" max="14080" width="10.28515625" style="5"/>
    <col min="14081" max="14081" width="6.42578125" style="5" customWidth="1"/>
    <col min="14082" max="14082" width="58.28515625" style="5" customWidth="1"/>
    <col min="14083" max="14083" width="10.28515625" style="5"/>
    <col min="14084" max="14084" width="11" style="5" customWidth="1"/>
    <col min="14085" max="14086" width="9.7109375" style="5" customWidth="1"/>
    <col min="14087" max="14087" width="10.7109375" style="5" customWidth="1"/>
    <col min="14088" max="14089" width="11.28515625" style="5" customWidth="1"/>
    <col min="14090" max="14090" width="17" style="5" customWidth="1"/>
    <col min="14091" max="14091" width="16.28515625" style="5" customWidth="1"/>
    <col min="14092" max="14336" width="10.28515625" style="5"/>
    <col min="14337" max="14337" width="6.42578125" style="5" customWidth="1"/>
    <col min="14338" max="14338" width="58.28515625" style="5" customWidth="1"/>
    <col min="14339" max="14339" width="10.28515625" style="5"/>
    <col min="14340" max="14340" width="11" style="5" customWidth="1"/>
    <col min="14341" max="14342" width="9.7109375" style="5" customWidth="1"/>
    <col min="14343" max="14343" width="10.7109375" style="5" customWidth="1"/>
    <col min="14344" max="14345" width="11.28515625" style="5" customWidth="1"/>
    <col min="14346" max="14346" width="17" style="5" customWidth="1"/>
    <col min="14347" max="14347" width="16.28515625" style="5" customWidth="1"/>
    <col min="14348" max="14592" width="10.28515625" style="5"/>
    <col min="14593" max="14593" width="6.42578125" style="5" customWidth="1"/>
    <col min="14594" max="14594" width="58.28515625" style="5" customWidth="1"/>
    <col min="14595" max="14595" width="10.28515625" style="5"/>
    <col min="14596" max="14596" width="11" style="5" customWidth="1"/>
    <col min="14597" max="14598" width="9.7109375" style="5" customWidth="1"/>
    <col min="14599" max="14599" width="10.7109375" style="5" customWidth="1"/>
    <col min="14600" max="14601" width="11.28515625" style="5" customWidth="1"/>
    <col min="14602" max="14602" width="17" style="5" customWidth="1"/>
    <col min="14603" max="14603" width="16.28515625" style="5" customWidth="1"/>
    <col min="14604" max="14848" width="10.28515625" style="5"/>
    <col min="14849" max="14849" width="6.42578125" style="5" customWidth="1"/>
    <col min="14850" max="14850" width="58.28515625" style="5" customWidth="1"/>
    <col min="14851" max="14851" width="10.28515625" style="5"/>
    <col min="14852" max="14852" width="11" style="5" customWidth="1"/>
    <col min="14853" max="14854" width="9.7109375" style="5" customWidth="1"/>
    <col min="14855" max="14855" width="10.7109375" style="5" customWidth="1"/>
    <col min="14856" max="14857" width="11.28515625" style="5" customWidth="1"/>
    <col min="14858" max="14858" width="17" style="5" customWidth="1"/>
    <col min="14859" max="14859" width="16.28515625" style="5" customWidth="1"/>
    <col min="14860" max="15104" width="10.28515625" style="5"/>
    <col min="15105" max="15105" width="6.42578125" style="5" customWidth="1"/>
    <col min="15106" max="15106" width="58.28515625" style="5" customWidth="1"/>
    <col min="15107" max="15107" width="10.28515625" style="5"/>
    <col min="15108" max="15108" width="11" style="5" customWidth="1"/>
    <col min="15109" max="15110" width="9.7109375" style="5" customWidth="1"/>
    <col min="15111" max="15111" width="10.7109375" style="5" customWidth="1"/>
    <col min="15112" max="15113" width="11.28515625" style="5" customWidth="1"/>
    <col min="15114" max="15114" width="17" style="5" customWidth="1"/>
    <col min="15115" max="15115" width="16.28515625" style="5" customWidth="1"/>
    <col min="15116" max="15360" width="10.28515625" style="5"/>
    <col min="15361" max="15361" width="6.42578125" style="5" customWidth="1"/>
    <col min="15362" max="15362" width="58.28515625" style="5" customWidth="1"/>
    <col min="15363" max="15363" width="10.28515625" style="5"/>
    <col min="15364" max="15364" width="11" style="5" customWidth="1"/>
    <col min="15365" max="15366" width="9.7109375" style="5" customWidth="1"/>
    <col min="15367" max="15367" width="10.7109375" style="5" customWidth="1"/>
    <col min="15368" max="15369" width="11.28515625" style="5" customWidth="1"/>
    <col min="15370" max="15370" width="17" style="5" customWidth="1"/>
    <col min="15371" max="15371" width="16.28515625" style="5" customWidth="1"/>
    <col min="15372" max="15616" width="10.28515625" style="5"/>
    <col min="15617" max="15617" width="6.42578125" style="5" customWidth="1"/>
    <col min="15618" max="15618" width="58.28515625" style="5" customWidth="1"/>
    <col min="15619" max="15619" width="10.28515625" style="5"/>
    <col min="15620" max="15620" width="11" style="5" customWidth="1"/>
    <col min="15621" max="15622" width="9.7109375" style="5" customWidth="1"/>
    <col min="15623" max="15623" width="10.7109375" style="5" customWidth="1"/>
    <col min="15624" max="15625" width="11.28515625" style="5" customWidth="1"/>
    <col min="15626" max="15626" width="17" style="5" customWidth="1"/>
    <col min="15627" max="15627" width="16.28515625" style="5" customWidth="1"/>
    <col min="15628" max="15872" width="10.28515625" style="5"/>
    <col min="15873" max="15873" width="6.42578125" style="5" customWidth="1"/>
    <col min="15874" max="15874" width="58.28515625" style="5" customWidth="1"/>
    <col min="15875" max="15875" width="10.28515625" style="5"/>
    <col min="15876" max="15876" width="11" style="5" customWidth="1"/>
    <col min="15877" max="15878" width="9.7109375" style="5" customWidth="1"/>
    <col min="15879" max="15879" width="10.7109375" style="5" customWidth="1"/>
    <col min="15880" max="15881" width="11.28515625" style="5" customWidth="1"/>
    <col min="15882" max="15882" width="17" style="5" customWidth="1"/>
    <col min="15883" max="15883" width="16.28515625" style="5" customWidth="1"/>
    <col min="15884" max="16128" width="10.28515625" style="5"/>
    <col min="16129" max="16129" width="6.42578125" style="5" customWidth="1"/>
    <col min="16130" max="16130" width="58.28515625" style="5" customWidth="1"/>
    <col min="16131" max="16131" width="10.28515625" style="5"/>
    <col min="16132" max="16132" width="11" style="5" customWidth="1"/>
    <col min="16133" max="16134" width="9.7109375" style="5" customWidth="1"/>
    <col min="16135" max="16135" width="10.7109375" style="5" customWidth="1"/>
    <col min="16136" max="16137" width="11.28515625" style="5" customWidth="1"/>
    <col min="16138" max="16138" width="17" style="5" customWidth="1"/>
    <col min="16139" max="16139" width="16.28515625" style="5" customWidth="1"/>
    <col min="16140" max="16384" width="10.28515625" style="5"/>
  </cols>
  <sheetData>
    <row r="1" spans="1:9" ht="14.25" x14ac:dyDescent="0.2">
      <c r="A1" s="229"/>
      <c r="C1" s="2"/>
      <c r="D1" s="2"/>
      <c r="E1" s="2"/>
      <c r="F1" s="2"/>
      <c r="G1" s="2" t="s">
        <v>156</v>
      </c>
      <c r="H1" s="2"/>
    </row>
    <row r="2" spans="1:9" x14ac:dyDescent="0.2">
      <c r="C2" s="2"/>
      <c r="D2" s="2"/>
      <c r="E2" s="2"/>
      <c r="F2" s="2"/>
      <c r="G2" s="11" t="s">
        <v>111</v>
      </c>
      <c r="H2" s="2"/>
    </row>
    <row r="3" spans="1:9" x14ac:dyDescent="0.2">
      <c r="C3" s="2"/>
      <c r="D3" s="2"/>
      <c r="E3" s="2"/>
      <c r="F3" s="2"/>
      <c r="G3" s="11" t="s">
        <v>45</v>
      </c>
      <c r="H3" s="2"/>
    </row>
    <row r="4" spans="1:9" x14ac:dyDescent="0.2">
      <c r="B4" s="2"/>
      <c r="C4" s="11"/>
      <c r="D4" s="2"/>
      <c r="E4" s="11"/>
      <c r="F4" s="2"/>
      <c r="G4" s="11" t="s">
        <v>332</v>
      </c>
      <c r="H4" s="2"/>
    </row>
    <row r="5" spans="1:9" x14ac:dyDescent="0.2">
      <c r="B5" s="2"/>
      <c r="C5" s="11"/>
      <c r="D5" s="2"/>
      <c r="E5" s="11"/>
      <c r="F5" s="2"/>
      <c r="G5" s="11"/>
      <c r="H5" s="2"/>
    </row>
    <row r="6" spans="1:9" x14ac:dyDescent="0.2">
      <c r="B6" s="2"/>
      <c r="C6" s="11"/>
      <c r="D6" s="2"/>
      <c r="E6" s="11"/>
      <c r="F6" s="2"/>
      <c r="G6" s="2"/>
      <c r="H6" s="2"/>
    </row>
    <row r="7" spans="1:9" ht="12.75" x14ac:dyDescent="0.2">
      <c r="A7" s="230" t="s">
        <v>157</v>
      </c>
      <c r="B7" s="230"/>
      <c r="C7" s="230"/>
      <c r="D7" s="230"/>
      <c r="E7" s="230"/>
      <c r="F7" s="230"/>
      <c r="G7" s="230"/>
      <c r="H7" s="230"/>
      <c r="I7" s="230"/>
    </row>
    <row r="8" spans="1:9" ht="12.75" x14ac:dyDescent="0.2">
      <c r="A8" s="231"/>
      <c r="B8" s="231"/>
      <c r="C8" s="231"/>
      <c r="D8" s="231"/>
      <c r="E8" s="231"/>
      <c r="F8" s="231"/>
      <c r="G8" s="231"/>
      <c r="H8" s="231"/>
      <c r="I8" s="231"/>
    </row>
    <row r="9" spans="1:9" ht="12.75" x14ac:dyDescent="0.2">
      <c r="A9" s="231"/>
      <c r="B9" s="231"/>
      <c r="C9" s="231"/>
      <c r="D9" s="231"/>
      <c r="E9" s="231"/>
      <c r="F9" s="231"/>
      <c r="G9" s="231"/>
      <c r="H9" s="231"/>
      <c r="I9" s="231"/>
    </row>
    <row r="10" spans="1:9" x14ac:dyDescent="0.2">
      <c r="I10" s="5" t="s">
        <v>2</v>
      </c>
    </row>
    <row r="11" spans="1:9" ht="22.5" x14ac:dyDescent="0.2">
      <c r="A11" s="232"/>
      <c r="B11" s="232"/>
      <c r="C11" s="233" t="s">
        <v>158</v>
      </c>
      <c r="D11" s="234" t="s">
        <v>159</v>
      </c>
      <c r="E11" s="235" t="s">
        <v>160</v>
      </c>
      <c r="F11" s="236"/>
      <c r="G11" s="235"/>
      <c r="H11" s="237" t="s">
        <v>114</v>
      </c>
      <c r="I11" s="238"/>
    </row>
    <row r="12" spans="1:9" ht="11.25" customHeight="1" x14ac:dyDescent="0.2">
      <c r="A12" s="239"/>
      <c r="B12" s="239"/>
      <c r="C12" s="240"/>
      <c r="D12" s="241" t="s">
        <v>161</v>
      </c>
      <c r="E12" s="242"/>
      <c r="F12" s="242"/>
      <c r="G12" s="235"/>
      <c r="H12" s="243" t="s">
        <v>162</v>
      </c>
      <c r="I12" s="236"/>
    </row>
    <row r="13" spans="1:9" ht="11.25" customHeight="1" x14ac:dyDescent="0.2">
      <c r="A13" s="239"/>
      <c r="B13" s="239"/>
      <c r="C13" s="240" t="s">
        <v>163</v>
      </c>
      <c r="D13" s="241" t="s">
        <v>164</v>
      </c>
      <c r="E13" s="240" t="s">
        <v>165</v>
      </c>
      <c r="F13" s="240" t="s">
        <v>165</v>
      </c>
      <c r="G13" s="244"/>
      <c r="H13" s="244"/>
      <c r="I13" s="244"/>
    </row>
    <row r="14" spans="1:9" ht="11.25" customHeight="1" x14ac:dyDescent="0.2">
      <c r="A14" s="239" t="s">
        <v>166</v>
      </c>
      <c r="B14" s="239" t="s">
        <v>167</v>
      </c>
      <c r="C14" s="240" t="s">
        <v>168</v>
      </c>
      <c r="D14" s="241" t="s">
        <v>169</v>
      </c>
      <c r="E14" s="240" t="s">
        <v>170</v>
      </c>
      <c r="F14" s="240" t="s">
        <v>171</v>
      </c>
      <c r="G14" s="240" t="s">
        <v>172</v>
      </c>
      <c r="H14" s="245" t="s">
        <v>173</v>
      </c>
      <c r="I14" s="245" t="s">
        <v>173</v>
      </c>
    </row>
    <row r="15" spans="1:9" ht="11.25" customHeight="1" x14ac:dyDescent="0.2">
      <c r="A15" s="239"/>
      <c r="B15" s="239"/>
      <c r="C15" s="240" t="s">
        <v>174</v>
      </c>
      <c r="D15" s="241" t="s">
        <v>175</v>
      </c>
      <c r="E15" s="240" t="s">
        <v>176</v>
      </c>
      <c r="F15" s="240" t="s">
        <v>177</v>
      </c>
      <c r="G15" s="240" t="s">
        <v>178</v>
      </c>
      <c r="H15" s="245" t="s">
        <v>179</v>
      </c>
      <c r="I15" s="245" t="s">
        <v>180</v>
      </c>
    </row>
    <row r="16" spans="1:9" ht="15" x14ac:dyDescent="0.2">
      <c r="A16" s="239"/>
      <c r="B16" s="239"/>
      <c r="C16" s="240"/>
      <c r="D16" s="241" t="s">
        <v>181</v>
      </c>
      <c r="E16" s="244"/>
      <c r="F16" s="240"/>
      <c r="G16" s="244"/>
      <c r="H16" s="245" t="s">
        <v>182</v>
      </c>
      <c r="I16" s="246"/>
    </row>
    <row r="17" spans="1:12" ht="15" x14ac:dyDescent="0.2">
      <c r="A17" s="247"/>
      <c r="B17" s="247"/>
      <c r="C17" s="248"/>
      <c r="D17" s="249" t="s">
        <v>183</v>
      </c>
      <c r="E17" s="248"/>
      <c r="F17" s="248"/>
      <c r="G17" s="248"/>
      <c r="H17" s="250"/>
      <c r="I17" s="250"/>
    </row>
    <row r="18" spans="1:12" x14ac:dyDescent="0.2">
      <c r="A18" s="251">
        <v>1</v>
      </c>
      <c r="B18" s="252">
        <v>2</v>
      </c>
      <c r="C18" s="251">
        <v>3</v>
      </c>
      <c r="D18" s="251">
        <v>4</v>
      </c>
      <c r="E18" s="251">
        <v>5</v>
      </c>
      <c r="F18" s="251">
        <v>6</v>
      </c>
      <c r="G18" s="251">
        <v>7</v>
      </c>
      <c r="H18" s="251">
        <v>8</v>
      </c>
      <c r="I18" s="251">
        <v>9</v>
      </c>
    </row>
    <row r="19" spans="1:12" s="257" customFormat="1" ht="12.75" x14ac:dyDescent="0.2">
      <c r="A19" s="253"/>
      <c r="B19" s="254" t="s">
        <v>184</v>
      </c>
      <c r="C19" s="237"/>
      <c r="D19" s="255">
        <f>SUM(D20:D21)</f>
        <v>118374906</v>
      </c>
      <c r="E19" s="255">
        <f t="shared" ref="E19:I19" si="0">SUM(E20:E21)</f>
        <v>41285540</v>
      </c>
      <c r="F19" s="255">
        <f t="shared" si="0"/>
        <v>77089366</v>
      </c>
      <c r="G19" s="255">
        <f>SUM(G20:G21)</f>
        <v>30814703</v>
      </c>
      <c r="H19" s="255">
        <f t="shared" si="0"/>
        <v>10999521</v>
      </c>
      <c r="I19" s="255">
        <f t="shared" si="0"/>
        <v>19815182</v>
      </c>
      <c r="J19" s="256"/>
      <c r="K19" s="256"/>
    </row>
    <row r="20" spans="1:12" s="257" customFormat="1" ht="12.75" x14ac:dyDescent="0.2">
      <c r="A20" s="258"/>
      <c r="B20" s="259" t="s">
        <v>185</v>
      </c>
      <c r="C20" s="260"/>
      <c r="D20" s="261">
        <v>29615875</v>
      </c>
      <c r="E20" s="261">
        <v>3404084</v>
      </c>
      <c r="F20" s="261">
        <v>26211791</v>
      </c>
      <c r="G20" s="261">
        <v>12296241</v>
      </c>
      <c r="H20" s="261">
        <v>1332851</v>
      </c>
      <c r="I20" s="261">
        <v>10963390</v>
      </c>
      <c r="J20" s="256"/>
      <c r="K20" s="262"/>
      <c r="L20" s="262"/>
    </row>
    <row r="21" spans="1:12" s="257" customFormat="1" ht="12.75" x14ac:dyDescent="0.2">
      <c r="A21" s="258"/>
      <c r="B21" s="263" t="s">
        <v>186</v>
      </c>
      <c r="C21" s="264"/>
      <c r="D21" s="265">
        <v>88759031</v>
      </c>
      <c r="E21" s="265">
        <v>37881456</v>
      </c>
      <c r="F21" s="265">
        <v>50877575</v>
      </c>
      <c r="G21" s="265">
        <v>18518462</v>
      </c>
      <c r="H21" s="265">
        <v>9666670</v>
      </c>
      <c r="I21" s="265">
        <v>8851792</v>
      </c>
      <c r="J21" s="256"/>
      <c r="K21" s="262"/>
    </row>
    <row r="22" spans="1:12" ht="23.25" thickBot="1" x14ac:dyDescent="0.25">
      <c r="A22" s="266" t="s">
        <v>187</v>
      </c>
      <c r="B22" s="267" t="s">
        <v>188</v>
      </c>
      <c r="C22" s="268"/>
      <c r="D22" s="269">
        <v>101894450</v>
      </c>
      <c r="E22" s="269">
        <v>33251600</v>
      </c>
      <c r="F22" s="269">
        <v>68642850</v>
      </c>
      <c r="G22" s="269">
        <v>25948592</v>
      </c>
      <c r="H22" s="269">
        <v>8679723</v>
      </c>
      <c r="I22" s="270">
        <v>17268869</v>
      </c>
      <c r="J22" s="6"/>
    </row>
    <row r="23" spans="1:12" ht="15" x14ac:dyDescent="0.2">
      <c r="A23" s="271" t="s">
        <v>189</v>
      </c>
      <c r="B23" s="272" t="s">
        <v>190</v>
      </c>
      <c r="C23" s="273"/>
      <c r="D23" s="274"/>
      <c r="E23" s="274"/>
      <c r="F23" s="274"/>
      <c r="G23" s="274"/>
      <c r="H23" s="274"/>
      <c r="I23" s="275"/>
    </row>
    <row r="24" spans="1:12" ht="15" x14ac:dyDescent="0.25">
      <c r="A24" s="276"/>
      <c r="B24" s="277" t="s">
        <v>160</v>
      </c>
      <c r="C24" s="278"/>
      <c r="D24" s="279"/>
      <c r="E24" s="279"/>
      <c r="F24" s="279"/>
      <c r="G24" s="279"/>
      <c r="H24" s="279"/>
      <c r="I24" s="280"/>
    </row>
    <row r="25" spans="1:12" ht="12" customHeight="1" x14ac:dyDescent="0.2">
      <c r="A25" s="281"/>
      <c r="B25" s="282" t="s">
        <v>191</v>
      </c>
      <c r="C25" s="283" t="s">
        <v>192</v>
      </c>
      <c r="D25" s="284">
        <f>SUM(E25:F25)</f>
        <v>86702</v>
      </c>
      <c r="E25" s="284"/>
      <c r="F25" s="284">
        <v>86702</v>
      </c>
      <c r="G25" s="284"/>
      <c r="H25" s="284"/>
      <c r="I25" s="284"/>
    </row>
    <row r="26" spans="1:12" ht="13.5" customHeight="1" x14ac:dyDescent="0.2">
      <c r="A26" s="285"/>
      <c r="B26" s="286" t="s">
        <v>193</v>
      </c>
      <c r="C26" s="287" t="s">
        <v>194</v>
      </c>
      <c r="D26" s="288"/>
      <c r="E26" s="288"/>
      <c r="F26" s="288"/>
      <c r="G26" s="288">
        <f>SUM(H26,I26)</f>
        <v>86702</v>
      </c>
      <c r="H26" s="288"/>
      <c r="I26" s="288">
        <v>86702</v>
      </c>
    </row>
    <row r="27" spans="1:12" x14ac:dyDescent="0.2">
      <c r="A27" s="289"/>
      <c r="D27" s="6"/>
      <c r="E27" s="6"/>
      <c r="F27" s="6"/>
      <c r="G27" s="6"/>
      <c r="H27" s="6"/>
      <c r="I27" s="6"/>
    </row>
    <row r="28" spans="1:12" x14ac:dyDescent="0.2">
      <c r="A28" s="7"/>
      <c r="D28" s="6"/>
      <c r="E28" s="6"/>
      <c r="F28" s="6"/>
      <c r="G28" s="6"/>
      <c r="H28" s="6"/>
      <c r="I28" s="6"/>
    </row>
    <row r="29" spans="1:12" x14ac:dyDescent="0.2">
      <c r="A29" s="7"/>
      <c r="D29" s="6"/>
      <c r="E29" s="6"/>
      <c r="F29" s="6"/>
      <c r="G29" s="6"/>
      <c r="H29" s="6"/>
      <c r="I29" s="6"/>
    </row>
    <row r="30" spans="1:12" x14ac:dyDescent="0.2">
      <c r="A30" s="7"/>
      <c r="D30" s="6"/>
      <c r="E30" s="6"/>
      <c r="F30" s="6"/>
      <c r="G30" s="6"/>
      <c r="H30" s="6"/>
      <c r="I30" s="6"/>
    </row>
    <row r="31" spans="1:12" x14ac:dyDescent="0.2">
      <c r="A31" s="7"/>
      <c r="D31" s="6"/>
      <c r="E31" s="6"/>
      <c r="F31" s="6"/>
      <c r="G31" s="6"/>
      <c r="H31" s="6"/>
      <c r="I31" s="6"/>
    </row>
    <row r="32" spans="1:12" x14ac:dyDescent="0.2">
      <c r="A32" s="7"/>
      <c r="D32" s="6"/>
      <c r="E32" s="6"/>
      <c r="F32" s="6"/>
      <c r="G32" s="6"/>
      <c r="H32" s="6"/>
      <c r="I32" s="6"/>
    </row>
    <row r="33" spans="1:9" x14ac:dyDescent="0.2">
      <c r="A33" s="7"/>
      <c r="D33" s="6"/>
      <c r="E33" s="6"/>
      <c r="F33" s="6"/>
      <c r="G33" s="6"/>
      <c r="H33" s="6"/>
      <c r="I33" s="6"/>
    </row>
    <row r="34" spans="1:9" x14ac:dyDescent="0.2">
      <c r="A34" s="7"/>
      <c r="D34" s="6"/>
      <c r="E34" s="6"/>
      <c r="F34" s="6"/>
      <c r="G34" s="6"/>
      <c r="H34" s="6"/>
      <c r="I34" s="6"/>
    </row>
    <row r="35" spans="1:9" x14ac:dyDescent="0.2">
      <c r="A35" s="7"/>
      <c r="D35" s="6"/>
      <c r="E35" s="6"/>
      <c r="F35" s="6"/>
      <c r="G35" s="6"/>
      <c r="H35" s="6"/>
      <c r="I35" s="6"/>
    </row>
    <row r="36" spans="1:9" x14ac:dyDescent="0.2">
      <c r="A36" s="7"/>
      <c r="D36" s="6"/>
      <c r="E36" s="6"/>
      <c r="F36" s="6"/>
      <c r="G36" s="6"/>
      <c r="H36" s="6"/>
      <c r="I36" s="6"/>
    </row>
    <row r="37" spans="1:9" x14ac:dyDescent="0.2">
      <c r="A37" s="7"/>
      <c r="D37" s="6"/>
      <c r="E37" s="6"/>
      <c r="F37" s="6"/>
      <c r="G37" s="6"/>
      <c r="H37" s="6"/>
      <c r="I37" s="6"/>
    </row>
    <row r="38" spans="1:9" x14ac:dyDescent="0.2">
      <c r="A38" s="7"/>
      <c r="D38" s="6"/>
      <c r="E38" s="6"/>
      <c r="F38" s="6"/>
      <c r="G38" s="6"/>
      <c r="H38" s="6"/>
      <c r="I38" s="6"/>
    </row>
    <row r="39" spans="1:9" x14ac:dyDescent="0.2">
      <c r="A39" s="8"/>
      <c r="D39" s="9"/>
      <c r="E39" s="9"/>
      <c r="F39" s="9"/>
      <c r="G39" s="9"/>
      <c r="H39" s="9"/>
      <c r="I39" s="9"/>
    </row>
    <row r="40" spans="1:9" x14ac:dyDescent="0.2">
      <c r="A40" s="8"/>
    </row>
    <row r="41" spans="1:9" x14ac:dyDescent="0.2">
      <c r="A41" s="8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="120" zoomScaleNormal="120" workbookViewId="0"/>
  </sheetViews>
  <sheetFormatPr defaultRowHeight="15" x14ac:dyDescent="0.25"/>
  <cols>
    <col min="1" max="1" width="4" customWidth="1"/>
    <col min="2" max="2" width="6.28515625" customWidth="1"/>
    <col min="3" max="3" width="8.42578125" customWidth="1"/>
    <col min="4" max="4" width="50.7109375" customWidth="1"/>
    <col min="5" max="5" width="21.85546875" customWidth="1"/>
    <col min="257" max="257" width="4" customWidth="1"/>
    <col min="258" max="258" width="6.28515625" customWidth="1"/>
    <col min="259" max="259" width="8.42578125" customWidth="1"/>
    <col min="260" max="260" width="50.7109375" customWidth="1"/>
    <col min="261" max="261" width="21.85546875" customWidth="1"/>
    <col min="513" max="513" width="4" customWidth="1"/>
    <col min="514" max="514" width="6.28515625" customWidth="1"/>
    <col min="515" max="515" width="8.42578125" customWidth="1"/>
    <col min="516" max="516" width="50.7109375" customWidth="1"/>
    <col min="517" max="517" width="21.85546875" customWidth="1"/>
    <col min="769" max="769" width="4" customWidth="1"/>
    <col min="770" max="770" width="6.28515625" customWidth="1"/>
    <col min="771" max="771" width="8.42578125" customWidth="1"/>
    <col min="772" max="772" width="50.7109375" customWidth="1"/>
    <col min="773" max="773" width="21.85546875" customWidth="1"/>
    <col min="1025" max="1025" width="4" customWidth="1"/>
    <col min="1026" max="1026" width="6.28515625" customWidth="1"/>
    <col min="1027" max="1027" width="8.42578125" customWidth="1"/>
    <col min="1028" max="1028" width="50.7109375" customWidth="1"/>
    <col min="1029" max="1029" width="21.85546875" customWidth="1"/>
    <col min="1281" max="1281" width="4" customWidth="1"/>
    <col min="1282" max="1282" width="6.28515625" customWidth="1"/>
    <col min="1283" max="1283" width="8.42578125" customWidth="1"/>
    <col min="1284" max="1284" width="50.7109375" customWidth="1"/>
    <col min="1285" max="1285" width="21.85546875" customWidth="1"/>
    <col min="1537" max="1537" width="4" customWidth="1"/>
    <col min="1538" max="1538" width="6.28515625" customWidth="1"/>
    <col min="1539" max="1539" width="8.42578125" customWidth="1"/>
    <col min="1540" max="1540" width="50.7109375" customWidth="1"/>
    <col min="1541" max="1541" width="21.85546875" customWidth="1"/>
    <col min="1793" max="1793" width="4" customWidth="1"/>
    <col min="1794" max="1794" width="6.28515625" customWidth="1"/>
    <col min="1795" max="1795" width="8.42578125" customWidth="1"/>
    <col min="1796" max="1796" width="50.7109375" customWidth="1"/>
    <col min="1797" max="1797" width="21.85546875" customWidth="1"/>
    <col min="2049" max="2049" width="4" customWidth="1"/>
    <col min="2050" max="2050" width="6.28515625" customWidth="1"/>
    <col min="2051" max="2051" width="8.42578125" customWidth="1"/>
    <col min="2052" max="2052" width="50.7109375" customWidth="1"/>
    <col min="2053" max="2053" width="21.85546875" customWidth="1"/>
    <col min="2305" max="2305" width="4" customWidth="1"/>
    <col min="2306" max="2306" width="6.28515625" customWidth="1"/>
    <col min="2307" max="2307" width="8.42578125" customWidth="1"/>
    <col min="2308" max="2308" width="50.7109375" customWidth="1"/>
    <col min="2309" max="2309" width="21.85546875" customWidth="1"/>
    <col min="2561" max="2561" width="4" customWidth="1"/>
    <col min="2562" max="2562" width="6.28515625" customWidth="1"/>
    <col min="2563" max="2563" width="8.42578125" customWidth="1"/>
    <col min="2564" max="2564" width="50.7109375" customWidth="1"/>
    <col min="2565" max="2565" width="21.85546875" customWidth="1"/>
    <col min="2817" max="2817" width="4" customWidth="1"/>
    <col min="2818" max="2818" width="6.28515625" customWidth="1"/>
    <col min="2819" max="2819" width="8.42578125" customWidth="1"/>
    <col min="2820" max="2820" width="50.7109375" customWidth="1"/>
    <col min="2821" max="2821" width="21.85546875" customWidth="1"/>
    <col min="3073" max="3073" width="4" customWidth="1"/>
    <col min="3074" max="3074" width="6.28515625" customWidth="1"/>
    <col min="3075" max="3075" width="8.42578125" customWidth="1"/>
    <col min="3076" max="3076" width="50.7109375" customWidth="1"/>
    <col min="3077" max="3077" width="21.85546875" customWidth="1"/>
    <col min="3329" max="3329" width="4" customWidth="1"/>
    <col min="3330" max="3330" width="6.28515625" customWidth="1"/>
    <col min="3331" max="3331" width="8.42578125" customWidth="1"/>
    <col min="3332" max="3332" width="50.7109375" customWidth="1"/>
    <col min="3333" max="3333" width="21.85546875" customWidth="1"/>
    <col min="3585" max="3585" width="4" customWidth="1"/>
    <col min="3586" max="3586" width="6.28515625" customWidth="1"/>
    <col min="3587" max="3587" width="8.42578125" customWidth="1"/>
    <col min="3588" max="3588" width="50.7109375" customWidth="1"/>
    <col min="3589" max="3589" width="21.85546875" customWidth="1"/>
    <col min="3841" max="3841" width="4" customWidth="1"/>
    <col min="3842" max="3842" width="6.28515625" customWidth="1"/>
    <col min="3843" max="3843" width="8.42578125" customWidth="1"/>
    <col min="3844" max="3844" width="50.7109375" customWidth="1"/>
    <col min="3845" max="3845" width="21.85546875" customWidth="1"/>
    <col min="4097" max="4097" width="4" customWidth="1"/>
    <col min="4098" max="4098" width="6.28515625" customWidth="1"/>
    <col min="4099" max="4099" width="8.42578125" customWidth="1"/>
    <col min="4100" max="4100" width="50.7109375" customWidth="1"/>
    <col min="4101" max="4101" width="21.85546875" customWidth="1"/>
    <col min="4353" max="4353" width="4" customWidth="1"/>
    <col min="4354" max="4354" width="6.28515625" customWidth="1"/>
    <col min="4355" max="4355" width="8.42578125" customWidth="1"/>
    <col min="4356" max="4356" width="50.7109375" customWidth="1"/>
    <col min="4357" max="4357" width="21.85546875" customWidth="1"/>
    <col min="4609" max="4609" width="4" customWidth="1"/>
    <col min="4610" max="4610" width="6.28515625" customWidth="1"/>
    <col min="4611" max="4611" width="8.42578125" customWidth="1"/>
    <col min="4612" max="4612" width="50.7109375" customWidth="1"/>
    <col min="4613" max="4613" width="21.85546875" customWidth="1"/>
    <col min="4865" max="4865" width="4" customWidth="1"/>
    <col min="4866" max="4866" width="6.28515625" customWidth="1"/>
    <col min="4867" max="4867" width="8.42578125" customWidth="1"/>
    <col min="4868" max="4868" width="50.7109375" customWidth="1"/>
    <col min="4869" max="4869" width="21.85546875" customWidth="1"/>
    <col min="5121" max="5121" width="4" customWidth="1"/>
    <col min="5122" max="5122" width="6.28515625" customWidth="1"/>
    <col min="5123" max="5123" width="8.42578125" customWidth="1"/>
    <col min="5124" max="5124" width="50.7109375" customWidth="1"/>
    <col min="5125" max="5125" width="21.85546875" customWidth="1"/>
    <col min="5377" max="5377" width="4" customWidth="1"/>
    <col min="5378" max="5378" width="6.28515625" customWidth="1"/>
    <col min="5379" max="5379" width="8.42578125" customWidth="1"/>
    <col min="5380" max="5380" width="50.7109375" customWidth="1"/>
    <col min="5381" max="5381" width="21.85546875" customWidth="1"/>
    <col min="5633" max="5633" width="4" customWidth="1"/>
    <col min="5634" max="5634" width="6.28515625" customWidth="1"/>
    <col min="5635" max="5635" width="8.42578125" customWidth="1"/>
    <col min="5636" max="5636" width="50.7109375" customWidth="1"/>
    <col min="5637" max="5637" width="21.85546875" customWidth="1"/>
    <col min="5889" max="5889" width="4" customWidth="1"/>
    <col min="5890" max="5890" width="6.28515625" customWidth="1"/>
    <col min="5891" max="5891" width="8.42578125" customWidth="1"/>
    <col min="5892" max="5892" width="50.7109375" customWidth="1"/>
    <col min="5893" max="5893" width="21.85546875" customWidth="1"/>
    <col min="6145" max="6145" width="4" customWidth="1"/>
    <col min="6146" max="6146" width="6.28515625" customWidth="1"/>
    <col min="6147" max="6147" width="8.42578125" customWidth="1"/>
    <col min="6148" max="6148" width="50.7109375" customWidth="1"/>
    <col min="6149" max="6149" width="21.85546875" customWidth="1"/>
    <col min="6401" max="6401" width="4" customWidth="1"/>
    <col min="6402" max="6402" width="6.28515625" customWidth="1"/>
    <col min="6403" max="6403" width="8.42578125" customWidth="1"/>
    <col min="6404" max="6404" width="50.7109375" customWidth="1"/>
    <col min="6405" max="6405" width="21.85546875" customWidth="1"/>
    <col min="6657" max="6657" width="4" customWidth="1"/>
    <col min="6658" max="6658" width="6.28515625" customWidth="1"/>
    <col min="6659" max="6659" width="8.42578125" customWidth="1"/>
    <col min="6660" max="6660" width="50.7109375" customWidth="1"/>
    <col min="6661" max="6661" width="21.85546875" customWidth="1"/>
    <col min="6913" max="6913" width="4" customWidth="1"/>
    <col min="6914" max="6914" width="6.28515625" customWidth="1"/>
    <col min="6915" max="6915" width="8.42578125" customWidth="1"/>
    <col min="6916" max="6916" width="50.7109375" customWidth="1"/>
    <col min="6917" max="6917" width="21.85546875" customWidth="1"/>
    <col min="7169" max="7169" width="4" customWidth="1"/>
    <col min="7170" max="7170" width="6.28515625" customWidth="1"/>
    <col min="7171" max="7171" width="8.42578125" customWidth="1"/>
    <col min="7172" max="7172" width="50.7109375" customWidth="1"/>
    <col min="7173" max="7173" width="21.85546875" customWidth="1"/>
    <col min="7425" max="7425" width="4" customWidth="1"/>
    <col min="7426" max="7426" width="6.28515625" customWidth="1"/>
    <col min="7427" max="7427" width="8.42578125" customWidth="1"/>
    <col min="7428" max="7428" width="50.7109375" customWidth="1"/>
    <col min="7429" max="7429" width="21.85546875" customWidth="1"/>
    <col min="7681" max="7681" width="4" customWidth="1"/>
    <col min="7682" max="7682" width="6.28515625" customWidth="1"/>
    <col min="7683" max="7683" width="8.42578125" customWidth="1"/>
    <col min="7684" max="7684" width="50.7109375" customWidth="1"/>
    <col min="7685" max="7685" width="21.85546875" customWidth="1"/>
    <col min="7937" max="7937" width="4" customWidth="1"/>
    <col min="7938" max="7938" width="6.28515625" customWidth="1"/>
    <col min="7939" max="7939" width="8.42578125" customWidth="1"/>
    <col min="7940" max="7940" width="50.7109375" customWidth="1"/>
    <col min="7941" max="7941" width="21.85546875" customWidth="1"/>
    <col min="8193" max="8193" width="4" customWidth="1"/>
    <col min="8194" max="8194" width="6.28515625" customWidth="1"/>
    <col min="8195" max="8195" width="8.42578125" customWidth="1"/>
    <col min="8196" max="8196" width="50.7109375" customWidth="1"/>
    <col min="8197" max="8197" width="21.85546875" customWidth="1"/>
    <col min="8449" max="8449" width="4" customWidth="1"/>
    <col min="8450" max="8450" width="6.28515625" customWidth="1"/>
    <col min="8451" max="8451" width="8.42578125" customWidth="1"/>
    <col min="8452" max="8452" width="50.7109375" customWidth="1"/>
    <col min="8453" max="8453" width="21.85546875" customWidth="1"/>
    <col min="8705" max="8705" width="4" customWidth="1"/>
    <col min="8706" max="8706" width="6.28515625" customWidth="1"/>
    <col min="8707" max="8707" width="8.42578125" customWidth="1"/>
    <col min="8708" max="8708" width="50.7109375" customWidth="1"/>
    <col min="8709" max="8709" width="21.85546875" customWidth="1"/>
    <col min="8961" max="8961" width="4" customWidth="1"/>
    <col min="8962" max="8962" width="6.28515625" customWidth="1"/>
    <col min="8963" max="8963" width="8.42578125" customWidth="1"/>
    <col min="8964" max="8964" width="50.7109375" customWidth="1"/>
    <col min="8965" max="8965" width="21.85546875" customWidth="1"/>
    <col min="9217" max="9217" width="4" customWidth="1"/>
    <col min="9218" max="9218" width="6.28515625" customWidth="1"/>
    <col min="9219" max="9219" width="8.42578125" customWidth="1"/>
    <col min="9220" max="9220" width="50.7109375" customWidth="1"/>
    <col min="9221" max="9221" width="21.85546875" customWidth="1"/>
    <col min="9473" max="9473" width="4" customWidth="1"/>
    <col min="9474" max="9474" width="6.28515625" customWidth="1"/>
    <col min="9475" max="9475" width="8.42578125" customWidth="1"/>
    <col min="9476" max="9476" width="50.7109375" customWidth="1"/>
    <col min="9477" max="9477" width="21.85546875" customWidth="1"/>
    <col min="9729" max="9729" width="4" customWidth="1"/>
    <col min="9730" max="9730" width="6.28515625" customWidth="1"/>
    <col min="9731" max="9731" width="8.42578125" customWidth="1"/>
    <col min="9732" max="9732" width="50.7109375" customWidth="1"/>
    <col min="9733" max="9733" width="21.85546875" customWidth="1"/>
    <col min="9985" max="9985" width="4" customWidth="1"/>
    <col min="9986" max="9986" width="6.28515625" customWidth="1"/>
    <col min="9987" max="9987" width="8.42578125" customWidth="1"/>
    <col min="9988" max="9988" width="50.7109375" customWidth="1"/>
    <col min="9989" max="9989" width="21.85546875" customWidth="1"/>
    <col min="10241" max="10241" width="4" customWidth="1"/>
    <col min="10242" max="10242" width="6.28515625" customWidth="1"/>
    <col min="10243" max="10243" width="8.42578125" customWidth="1"/>
    <col min="10244" max="10244" width="50.7109375" customWidth="1"/>
    <col min="10245" max="10245" width="21.85546875" customWidth="1"/>
    <col min="10497" max="10497" width="4" customWidth="1"/>
    <col min="10498" max="10498" width="6.28515625" customWidth="1"/>
    <col min="10499" max="10499" width="8.42578125" customWidth="1"/>
    <col min="10500" max="10500" width="50.7109375" customWidth="1"/>
    <col min="10501" max="10501" width="21.85546875" customWidth="1"/>
    <col min="10753" max="10753" width="4" customWidth="1"/>
    <col min="10754" max="10754" width="6.28515625" customWidth="1"/>
    <col min="10755" max="10755" width="8.42578125" customWidth="1"/>
    <col min="10756" max="10756" width="50.7109375" customWidth="1"/>
    <col min="10757" max="10757" width="21.85546875" customWidth="1"/>
    <col min="11009" max="11009" width="4" customWidth="1"/>
    <col min="11010" max="11010" width="6.28515625" customWidth="1"/>
    <col min="11011" max="11011" width="8.42578125" customWidth="1"/>
    <col min="11012" max="11012" width="50.7109375" customWidth="1"/>
    <col min="11013" max="11013" width="21.85546875" customWidth="1"/>
    <col min="11265" max="11265" width="4" customWidth="1"/>
    <col min="11266" max="11266" width="6.28515625" customWidth="1"/>
    <col min="11267" max="11267" width="8.42578125" customWidth="1"/>
    <col min="11268" max="11268" width="50.7109375" customWidth="1"/>
    <col min="11269" max="11269" width="21.85546875" customWidth="1"/>
    <col min="11521" max="11521" width="4" customWidth="1"/>
    <col min="11522" max="11522" width="6.28515625" customWidth="1"/>
    <col min="11523" max="11523" width="8.42578125" customWidth="1"/>
    <col min="11524" max="11524" width="50.7109375" customWidth="1"/>
    <col min="11525" max="11525" width="21.85546875" customWidth="1"/>
    <col min="11777" max="11777" width="4" customWidth="1"/>
    <col min="11778" max="11778" width="6.28515625" customWidth="1"/>
    <col min="11779" max="11779" width="8.42578125" customWidth="1"/>
    <col min="11780" max="11780" width="50.7109375" customWidth="1"/>
    <col min="11781" max="11781" width="21.85546875" customWidth="1"/>
    <col min="12033" max="12033" width="4" customWidth="1"/>
    <col min="12034" max="12034" width="6.28515625" customWidth="1"/>
    <col min="12035" max="12035" width="8.42578125" customWidth="1"/>
    <col min="12036" max="12036" width="50.7109375" customWidth="1"/>
    <col min="12037" max="12037" width="21.85546875" customWidth="1"/>
    <col min="12289" max="12289" width="4" customWidth="1"/>
    <col min="12290" max="12290" width="6.28515625" customWidth="1"/>
    <col min="12291" max="12291" width="8.42578125" customWidth="1"/>
    <col min="12292" max="12292" width="50.7109375" customWidth="1"/>
    <col min="12293" max="12293" width="21.85546875" customWidth="1"/>
    <col min="12545" max="12545" width="4" customWidth="1"/>
    <col min="12546" max="12546" width="6.28515625" customWidth="1"/>
    <col min="12547" max="12547" width="8.42578125" customWidth="1"/>
    <col min="12548" max="12548" width="50.7109375" customWidth="1"/>
    <col min="12549" max="12549" width="21.85546875" customWidth="1"/>
    <col min="12801" max="12801" width="4" customWidth="1"/>
    <col min="12802" max="12802" width="6.28515625" customWidth="1"/>
    <col min="12803" max="12803" width="8.42578125" customWidth="1"/>
    <col min="12804" max="12804" width="50.7109375" customWidth="1"/>
    <col min="12805" max="12805" width="21.85546875" customWidth="1"/>
    <col min="13057" max="13057" width="4" customWidth="1"/>
    <col min="13058" max="13058" width="6.28515625" customWidth="1"/>
    <col min="13059" max="13059" width="8.42578125" customWidth="1"/>
    <col min="13060" max="13060" width="50.7109375" customWidth="1"/>
    <col min="13061" max="13061" width="21.85546875" customWidth="1"/>
    <col min="13313" max="13313" width="4" customWidth="1"/>
    <col min="13314" max="13314" width="6.28515625" customWidth="1"/>
    <col min="13315" max="13315" width="8.42578125" customWidth="1"/>
    <col min="13316" max="13316" width="50.7109375" customWidth="1"/>
    <col min="13317" max="13317" width="21.85546875" customWidth="1"/>
    <col min="13569" max="13569" width="4" customWidth="1"/>
    <col min="13570" max="13570" width="6.28515625" customWidth="1"/>
    <col min="13571" max="13571" width="8.42578125" customWidth="1"/>
    <col min="13572" max="13572" width="50.7109375" customWidth="1"/>
    <col min="13573" max="13573" width="21.85546875" customWidth="1"/>
    <col min="13825" max="13825" width="4" customWidth="1"/>
    <col min="13826" max="13826" width="6.28515625" customWidth="1"/>
    <col min="13827" max="13827" width="8.42578125" customWidth="1"/>
    <col min="13828" max="13828" width="50.7109375" customWidth="1"/>
    <col min="13829" max="13829" width="21.85546875" customWidth="1"/>
    <col min="14081" max="14081" width="4" customWidth="1"/>
    <col min="14082" max="14082" width="6.28515625" customWidth="1"/>
    <col min="14083" max="14083" width="8.42578125" customWidth="1"/>
    <col min="14084" max="14084" width="50.7109375" customWidth="1"/>
    <col min="14085" max="14085" width="21.85546875" customWidth="1"/>
    <col min="14337" max="14337" width="4" customWidth="1"/>
    <col min="14338" max="14338" width="6.28515625" customWidth="1"/>
    <col min="14339" max="14339" width="8.42578125" customWidth="1"/>
    <col min="14340" max="14340" width="50.7109375" customWidth="1"/>
    <col min="14341" max="14341" width="21.85546875" customWidth="1"/>
    <col min="14593" max="14593" width="4" customWidth="1"/>
    <col min="14594" max="14594" width="6.28515625" customWidth="1"/>
    <col min="14595" max="14595" width="8.42578125" customWidth="1"/>
    <col min="14596" max="14596" width="50.7109375" customWidth="1"/>
    <col min="14597" max="14597" width="21.85546875" customWidth="1"/>
    <col min="14849" max="14849" width="4" customWidth="1"/>
    <col min="14850" max="14850" width="6.28515625" customWidth="1"/>
    <col min="14851" max="14851" width="8.42578125" customWidth="1"/>
    <col min="14852" max="14852" width="50.7109375" customWidth="1"/>
    <col min="14853" max="14853" width="21.85546875" customWidth="1"/>
    <col min="15105" max="15105" width="4" customWidth="1"/>
    <col min="15106" max="15106" width="6.28515625" customWidth="1"/>
    <col min="15107" max="15107" width="8.42578125" customWidth="1"/>
    <col min="15108" max="15108" width="50.7109375" customWidth="1"/>
    <col min="15109" max="15109" width="21.85546875" customWidth="1"/>
    <col min="15361" max="15361" width="4" customWidth="1"/>
    <col min="15362" max="15362" width="6.28515625" customWidth="1"/>
    <col min="15363" max="15363" width="8.42578125" customWidth="1"/>
    <col min="15364" max="15364" width="50.7109375" customWidth="1"/>
    <col min="15365" max="15365" width="21.85546875" customWidth="1"/>
    <col min="15617" max="15617" width="4" customWidth="1"/>
    <col min="15618" max="15618" width="6.28515625" customWidth="1"/>
    <col min="15619" max="15619" width="8.42578125" customWidth="1"/>
    <col min="15620" max="15620" width="50.7109375" customWidth="1"/>
    <col min="15621" max="15621" width="21.85546875" customWidth="1"/>
    <col min="15873" max="15873" width="4" customWidth="1"/>
    <col min="15874" max="15874" width="6.28515625" customWidth="1"/>
    <col min="15875" max="15875" width="8.42578125" customWidth="1"/>
    <col min="15876" max="15876" width="50.7109375" customWidth="1"/>
    <col min="15877" max="15877" width="21.85546875" customWidth="1"/>
    <col min="16129" max="16129" width="4" customWidth="1"/>
    <col min="16130" max="16130" width="6.28515625" customWidth="1"/>
    <col min="16131" max="16131" width="8.42578125" customWidth="1"/>
    <col min="16132" max="16132" width="50.7109375" customWidth="1"/>
    <col min="16133" max="16133" width="21.85546875" customWidth="1"/>
  </cols>
  <sheetData>
    <row r="1" spans="1:5" x14ac:dyDescent="0.25">
      <c r="A1" s="290"/>
      <c r="E1" s="11" t="s">
        <v>195</v>
      </c>
    </row>
    <row r="2" spans="1:5" x14ac:dyDescent="0.25">
      <c r="D2" s="11"/>
      <c r="E2" s="11" t="s">
        <v>111</v>
      </c>
    </row>
    <row r="3" spans="1:5" x14ac:dyDescent="0.25">
      <c r="D3" s="11"/>
      <c r="E3" s="11" t="s">
        <v>45</v>
      </c>
    </row>
    <row r="4" spans="1:5" x14ac:dyDescent="0.25">
      <c r="D4" s="11"/>
      <c r="E4" s="11" t="s">
        <v>332</v>
      </c>
    </row>
    <row r="5" spans="1:5" x14ac:dyDescent="0.25">
      <c r="D5" s="11"/>
      <c r="E5" s="11"/>
    </row>
    <row r="6" spans="1:5" x14ac:dyDescent="0.25">
      <c r="A6" s="291" t="s">
        <v>196</v>
      </c>
      <c r="B6" s="291"/>
      <c r="C6" s="291"/>
      <c r="D6" s="291"/>
      <c r="E6" s="291"/>
    </row>
    <row r="7" spans="1:5" x14ac:dyDescent="0.25">
      <c r="A7" s="291" t="s">
        <v>197</v>
      </c>
      <c r="B7" s="291"/>
      <c r="C7" s="291"/>
      <c r="D7" s="291"/>
      <c r="E7" s="291"/>
    </row>
    <row r="8" spans="1:5" ht="18" x14ac:dyDescent="0.25">
      <c r="D8" s="292"/>
      <c r="E8" s="292"/>
    </row>
    <row r="9" spans="1:5" x14ac:dyDescent="0.25">
      <c r="D9" s="293"/>
      <c r="E9" s="144" t="s">
        <v>2</v>
      </c>
    </row>
    <row r="10" spans="1:5" ht="18" customHeight="1" x14ac:dyDescent="0.25">
      <c r="A10" s="294" t="s">
        <v>166</v>
      </c>
      <c r="B10" s="294" t="s">
        <v>122</v>
      </c>
      <c r="C10" s="294" t="s">
        <v>198</v>
      </c>
      <c r="D10" s="294" t="s">
        <v>199</v>
      </c>
      <c r="E10" s="294" t="s">
        <v>200</v>
      </c>
    </row>
    <row r="11" spans="1:5" s="296" customFormat="1" ht="8.25" x14ac:dyDescent="0.15">
      <c r="A11" s="295">
        <v>1</v>
      </c>
      <c r="B11" s="295">
        <v>2</v>
      </c>
      <c r="C11" s="295">
        <v>3</v>
      </c>
      <c r="D11" s="295">
        <v>4</v>
      </c>
      <c r="E11" s="295">
        <v>5</v>
      </c>
    </row>
    <row r="12" spans="1:5" x14ac:dyDescent="0.25">
      <c r="A12" s="297" t="s">
        <v>201</v>
      </c>
      <c r="B12" s="298"/>
      <c r="C12" s="298"/>
      <c r="D12" s="298"/>
      <c r="E12" s="299"/>
    </row>
    <row r="13" spans="1:5" x14ac:dyDescent="0.25">
      <c r="A13" s="300">
        <v>1</v>
      </c>
      <c r="B13" s="300">
        <v>730</v>
      </c>
      <c r="C13" s="300">
        <v>73095</v>
      </c>
      <c r="D13" s="301" t="s">
        <v>202</v>
      </c>
      <c r="E13" s="302">
        <v>100000</v>
      </c>
    </row>
    <row r="14" spans="1:5" ht="25.5" x14ac:dyDescent="0.25">
      <c r="A14" s="300">
        <v>2</v>
      </c>
      <c r="B14" s="300">
        <v>750</v>
      </c>
      <c r="C14" s="300">
        <v>75023</v>
      </c>
      <c r="D14" s="303" t="s">
        <v>203</v>
      </c>
      <c r="E14" s="302">
        <v>1875</v>
      </c>
    </row>
    <row r="15" spans="1:5" ht="63.75" x14ac:dyDescent="0.25">
      <c r="A15" s="300">
        <v>3</v>
      </c>
      <c r="B15" s="300">
        <v>750</v>
      </c>
      <c r="C15" s="300">
        <v>75058</v>
      </c>
      <c r="D15" s="303" t="s">
        <v>204</v>
      </c>
      <c r="E15" s="302">
        <v>49067</v>
      </c>
    </row>
    <row r="16" spans="1:5" x14ac:dyDescent="0.25">
      <c r="A16" s="300">
        <v>4</v>
      </c>
      <c r="B16" s="300">
        <v>801</v>
      </c>
      <c r="C16" s="300">
        <v>80104</v>
      </c>
      <c r="D16" s="303" t="s">
        <v>205</v>
      </c>
      <c r="E16" s="302">
        <v>300000</v>
      </c>
    </row>
    <row r="17" spans="1:5" x14ac:dyDescent="0.25">
      <c r="A17" s="300">
        <v>5</v>
      </c>
      <c r="B17" s="300">
        <v>801</v>
      </c>
      <c r="C17" s="300">
        <v>80195</v>
      </c>
      <c r="D17" s="301" t="s">
        <v>206</v>
      </c>
      <c r="E17" s="302">
        <v>3000</v>
      </c>
    </row>
    <row r="18" spans="1:5" x14ac:dyDescent="0.25">
      <c r="A18" s="300">
        <v>6</v>
      </c>
      <c r="B18" s="304">
        <v>851</v>
      </c>
      <c r="C18" s="304">
        <v>85149</v>
      </c>
      <c r="D18" s="303" t="s">
        <v>207</v>
      </c>
      <c r="E18" s="302">
        <v>27000</v>
      </c>
    </row>
    <row r="19" spans="1:5" ht="25.5" x14ac:dyDescent="0.25">
      <c r="A19" s="300">
        <v>7</v>
      </c>
      <c r="B19" s="300">
        <v>851</v>
      </c>
      <c r="C19" s="300">
        <v>85154</v>
      </c>
      <c r="D19" s="303" t="s">
        <v>208</v>
      </c>
      <c r="E19" s="302">
        <v>6000</v>
      </c>
    </row>
    <row r="20" spans="1:5" x14ac:dyDescent="0.25">
      <c r="A20" s="305">
        <v>8</v>
      </c>
      <c r="B20" s="305">
        <v>853</v>
      </c>
      <c r="C20" s="305">
        <v>85333</v>
      </c>
      <c r="D20" s="306" t="s">
        <v>209</v>
      </c>
      <c r="E20" s="307">
        <v>2570103</v>
      </c>
    </row>
    <row r="21" spans="1:5" x14ac:dyDescent="0.25">
      <c r="A21" s="306">
        <v>9</v>
      </c>
      <c r="B21" s="306">
        <v>853</v>
      </c>
      <c r="C21" s="306">
        <v>85395</v>
      </c>
      <c r="D21" s="306" t="s">
        <v>210</v>
      </c>
      <c r="E21" s="307">
        <v>100000</v>
      </c>
    </row>
    <row r="22" spans="1:5" x14ac:dyDescent="0.25">
      <c r="A22" s="308"/>
      <c r="B22" s="309"/>
      <c r="C22" s="310"/>
      <c r="D22" s="314" t="s">
        <v>211</v>
      </c>
      <c r="E22" s="312"/>
    </row>
    <row r="23" spans="1:5" x14ac:dyDescent="0.25">
      <c r="A23" s="306">
        <v>10</v>
      </c>
      <c r="B23" s="306">
        <v>921</v>
      </c>
      <c r="C23" s="306">
        <v>92110</v>
      </c>
      <c r="D23" s="306" t="s">
        <v>212</v>
      </c>
      <c r="E23" s="329">
        <v>50000</v>
      </c>
    </row>
    <row r="24" spans="1:5" x14ac:dyDescent="0.25">
      <c r="A24" s="308"/>
      <c r="B24" s="309"/>
      <c r="C24" s="310"/>
      <c r="D24" s="82" t="s">
        <v>213</v>
      </c>
      <c r="E24" s="312"/>
    </row>
    <row r="25" spans="1:5" x14ac:dyDescent="0.25">
      <c r="A25" s="306">
        <v>11</v>
      </c>
      <c r="B25" s="306">
        <v>921</v>
      </c>
      <c r="C25" s="306">
        <v>92113</v>
      </c>
      <c r="D25" s="306" t="s">
        <v>92</v>
      </c>
      <c r="E25" s="307">
        <v>120000</v>
      </c>
    </row>
    <row r="26" spans="1:5" x14ac:dyDescent="0.25">
      <c r="A26" s="308"/>
      <c r="B26" s="309"/>
      <c r="C26" s="313"/>
      <c r="D26" s="314" t="s">
        <v>214</v>
      </c>
      <c r="E26" s="312"/>
    </row>
    <row r="27" spans="1:5" x14ac:dyDescent="0.25">
      <c r="A27" s="306">
        <v>12</v>
      </c>
      <c r="B27" s="306">
        <v>921</v>
      </c>
      <c r="C27" s="306">
        <v>92113</v>
      </c>
      <c r="D27" s="306" t="s">
        <v>215</v>
      </c>
      <c r="E27" s="307">
        <v>150000</v>
      </c>
    </row>
    <row r="28" spans="1:5" x14ac:dyDescent="0.25">
      <c r="A28" s="308"/>
      <c r="B28" s="309"/>
      <c r="C28" s="313"/>
      <c r="D28" s="314" t="s">
        <v>214</v>
      </c>
      <c r="E28" s="312"/>
    </row>
    <row r="29" spans="1:5" s="316" customFormat="1" ht="12.75" x14ac:dyDescent="0.2">
      <c r="A29" s="308">
        <v>13</v>
      </c>
      <c r="B29" s="309">
        <v>921</v>
      </c>
      <c r="C29" s="315">
        <v>92114</v>
      </c>
      <c r="D29" s="306" t="s">
        <v>216</v>
      </c>
      <c r="E29" s="312">
        <v>43000</v>
      </c>
    </row>
    <row r="30" spans="1:5" x14ac:dyDescent="0.25">
      <c r="A30" s="308"/>
      <c r="B30" s="309"/>
      <c r="C30" s="313"/>
      <c r="D30" s="314" t="s">
        <v>217</v>
      </c>
      <c r="E30" s="312"/>
    </row>
    <row r="31" spans="1:5" x14ac:dyDescent="0.25">
      <c r="A31" s="306">
        <v>14</v>
      </c>
      <c r="B31" s="306">
        <v>921</v>
      </c>
      <c r="C31" s="306">
        <v>92116</v>
      </c>
      <c r="D31" s="306" t="s">
        <v>218</v>
      </c>
      <c r="E31" s="307">
        <v>1500</v>
      </c>
    </row>
    <row r="32" spans="1:5" x14ac:dyDescent="0.25">
      <c r="A32" s="308"/>
      <c r="B32" s="309"/>
      <c r="C32" s="309"/>
      <c r="D32" s="314" t="s">
        <v>219</v>
      </c>
      <c r="E32" s="312"/>
    </row>
    <row r="33" spans="1:5" s="321" customFormat="1" ht="12.75" x14ac:dyDescent="0.2">
      <c r="A33" s="317"/>
      <c r="B33" s="318"/>
      <c r="C33" s="318"/>
      <c r="D33" s="319" t="s">
        <v>220</v>
      </c>
      <c r="E33" s="320">
        <f>SUM(E13:E32)</f>
        <v>3521545</v>
      </c>
    </row>
    <row r="34" spans="1:5" x14ac:dyDescent="0.25">
      <c r="A34" s="297" t="s">
        <v>221</v>
      </c>
      <c r="B34" s="298"/>
      <c r="C34" s="298"/>
      <c r="D34" s="298"/>
      <c r="E34" s="299"/>
    </row>
    <row r="35" spans="1:5" x14ac:dyDescent="0.25">
      <c r="A35" s="306">
        <v>1</v>
      </c>
      <c r="B35" s="306">
        <v>853</v>
      </c>
      <c r="C35" s="306">
        <v>85395</v>
      </c>
      <c r="D35" s="306" t="s">
        <v>18</v>
      </c>
      <c r="E35" s="307">
        <v>529080</v>
      </c>
    </row>
    <row r="36" spans="1:5" x14ac:dyDescent="0.25">
      <c r="A36" s="308"/>
      <c r="B36" s="309"/>
      <c r="C36" s="310"/>
      <c r="D36" s="314" t="s">
        <v>211</v>
      </c>
      <c r="E36" s="312"/>
    </row>
    <row r="37" spans="1:5" x14ac:dyDescent="0.25">
      <c r="A37" s="306">
        <v>2</v>
      </c>
      <c r="B37" s="306">
        <v>921</v>
      </c>
      <c r="C37" s="306">
        <v>92110</v>
      </c>
      <c r="D37" s="306" t="s">
        <v>222</v>
      </c>
      <c r="E37" s="329">
        <v>638534</v>
      </c>
    </row>
    <row r="38" spans="1:5" x14ac:dyDescent="0.25">
      <c r="A38" s="308"/>
      <c r="B38" s="309"/>
      <c r="C38" s="310"/>
      <c r="D38" s="82" t="s">
        <v>213</v>
      </c>
      <c r="E38" s="312"/>
    </row>
    <row r="39" spans="1:5" x14ac:dyDescent="0.25">
      <c r="A39" s="306">
        <v>3</v>
      </c>
      <c r="B39" s="306">
        <v>921</v>
      </c>
      <c r="C39" s="306">
        <v>92113</v>
      </c>
      <c r="D39" s="306" t="s">
        <v>92</v>
      </c>
      <c r="E39" s="307">
        <v>3549340</v>
      </c>
    </row>
    <row r="40" spans="1:5" x14ac:dyDescent="0.25">
      <c r="A40" s="322"/>
      <c r="B40" s="313"/>
      <c r="C40" s="313"/>
      <c r="D40" s="314" t="s">
        <v>214</v>
      </c>
      <c r="E40" s="323"/>
    </row>
    <row r="41" spans="1:5" x14ac:dyDescent="0.25">
      <c r="A41" s="306">
        <v>4</v>
      </c>
      <c r="B41" s="306">
        <v>921</v>
      </c>
      <c r="C41" s="306">
        <v>92114</v>
      </c>
      <c r="D41" s="306" t="s">
        <v>223</v>
      </c>
      <c r="E41" s="307">
        <v>1328460</v>
      </c>
    </row>
    <row r="42" spans="1:5" x14ac:dyDescent="0.25">
      <c r="A42" s="308"/>
      <c r="B42" s="309"/>
      <c r="C42" s="309"/>
      <c r="D42" s="314" t="s">
        <v>217</v>
      </c>
      <c r="E42" s="312"/>
    </row>
    <row r="43" spans="1:5" x14ac:dyDescent="0.25">
      <c r="A43" s="306">
        <v>5</v>
      </c>
      <c r="B43" s="306">
        <v>921</v>
      </c>
      <c r="C43" s="306">
        <v>92116</v>
      </c>
      <c r="D43" s="306" t="s">
        <v>224</v>
      </c>
      <c r="E43" s="307">
        <v>3402207</v>
      </c>
    </row>
    <row r="44" spans="1:5" x14ac:dyDescent="0.25">
      <c r="A44" s="308"/>
      <c r="B44" s="309"/>
      <c r="C44" s="309"/>
      <c r="D44" s="314" t="s">
        <v>219</v>
      </c>
      <c r="E44" s="312"/>
    </row>
    <row r="45" spans="1:5" s="321" customFormat="1" ht="12.75" x14ac:dyDescent="0.2">
      <c r="A45" s="317"/>
      <c r="B45" s="318"/>
      <c r="C45" s="318"/>
      <c r="D45" s="319" t="s">
        <v>220</v>
      </c>
      <c r="E45" s="320">
        <f>SUM(E35:E44)</f>
        <v>9447621</v>
      </c>
    </row>
    <row r="46" spans="1:5" ht="18" customHeight="1" x14ac:dyDescent="0.25">
      <c r="A46" s="324"/>
      <c r="B46" s="325"/>
      <c r="C46" s="325"/>
      <c r="D46" s="326" t="s">
        <v>225</v>
      </c>
      <c r="E46" s="327">
        <f>SUM(E33,E45)</f>
        <v>12969166</v>
      </c>
    </row>
    <row r="48" spans="1:5" x14ac:dyDescent="0.25">
      <c r="A48" s="328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zoomScale="120" zoomScaleNormal="120" workbookViewId="0"/>
  </sheetViews>
  <sheetFormatPr defaultColWidth="4" defaultRowHeight="15" x14ac:dyDescent="0.25"/>
  <cols>
    <col min="1" max="1" width="4" customWidth="1"/>
    <col min="2" max="2" width="6.28515625" customWidth="1"/>
    <col min="3" max="3" width="8.42578125" customWidth="1"/>
    <col min="4" max="4" width="52.42578125" customWidth="1"/>
    <col min="5" max="5" width="18.28515625" customWidth="1"/>
    <col min="6" max="255" width="9.140625" customWidth="1"/>
    <col min="257" max="257" width="4" customWidth="1"/>
    <col min="258" max="258" width="6.28515625" customWidth="1"/>
    <col min="259" max="259" width="8.42578125" customWidth="1"/>
    <col min="260" max="260" width="52.42578125" customWidth="1"/>
    <col min="261" max="261" width="18.28515625" customWidth="1"/>
    <col min="262" max="511" width="9.140625" customWidth="1"/>
    <col min="513" max="513" width="4" customWidth="1"/>
    <col min="514" max="514" width="6.28515625" customWidth="1"/>
    <col min="515" max="515" width="8.42578125" customWidth="1"/>
    <col min="516" max="516" width="52.42578125" customWidth="1"/>
    <col min="517" max="517" width="18.28515625" customWidth="1"/>
    <col min="518" max="767" width="9.140625" customWidth="1"/>
    <col min="769" max="769" width="4" customWidth="1"/>
    <col min="770" max="770" width="6.28515625" customWidth="1"/>
    <col min="771" max="771" width="8.42578125" customWidth="1"/>
    <col min="772" max="772" width="52.42578125" customWidth="1"/>
    <col min="773" max="773" width="18.28515625" customWidth="1"/>
    <col min="774" max="1023" width="9.140625" customWidth="1"/>
    <col min="1025" max="1025" width="4" customWidth="1"/>
    <col min="1026" max="1026" width="6.28515625" customWidth="1"/>
    <col min="1027" max="1027" width="8.42578125" customWidth="1"/>
    <col min="1028" max="1028" width="52.42578125" customWidth="1"/>
    <col min="1029" max="1029" width="18.28515625" customWidth="1"/>
    <col min="1030" max="1279" width="9.140625" customWidth="1"/>
    <col min="1281" max="1281" width="4" customWidth="1"/>
    <col min="1282" max="1282" width="6.28515625" customWidth="1"/>
    <col min="1283" max="1283" width="8.42578125" customWidth="1"/>
    <col min="1284" max="1284" width="52.42578125" customWidth="1"/>
    <col min="1285" max="1285" width="18.28515625" customWidth="1"/>
    <col min="1286" max="1535" width="9.140625" customWidth="1"/>
    <col min="1537" max="1537" width="4" customWidth="1"/>
    <col min="1538" max="1538" width="6.28515625" customWidth="1"/>
    <col min="1539" max="1539" width="8.42578125" customWidth="1"/>
    <col min="1540" max="1540" width="52.42578125" customWidth="1"/>
    <col min="1541" max="1541" width="18.28515625" customWidth="1"/>
    <col min="1542" max="1791" width="9.140625" customWidth="1"/>
    <col min="1793" max="1793" width="4" customWidth="1"/>
    <col min="1794" max="1794" width="6.28515625" customWidth="1"/>
    <col min="1795" max="1795" width="8.42578125" customWidth="1"/>
    <col min="1796" max="1796" width="52.42578125" customWidth="1"/>
    <col min="1797" max="1797" width="18.28515625" customWidth="1"/>
    <col min="1798" max="2047" width="9.140625" customWidth="1"/>
    <col min="2049" max="2049" width="4" customWidth="1"/>
    <col min="2050" max="2050" width="6.28515625" customWidth="1"/>
    <col min="2051" max="2051" width="8.42578125" customWidth="1"/>
    <col min="2052" max="2052" width="52.42578125" customWidth="1"/>
    <col min="2053" max="2053" width="18.28515625" customWidth="1"/>
    <col min="2054" max="2303" width="9.140625" customWidth="1"/>
    <col min="2305" max="2305" width="4" customWidth="1"/>
    <col min="2306" max="2306" width="6.28515625" customWidth="1"/>
    <col min="2307" max="2307" width="8.42578125" customWidth="1"/>
    <col min="2308" max="2308" width="52.42578125" customWidth="1"/>
    <col min="2309" max="2309" width="18.28515625" customWidth="1"/>
    <col min="2310" max="2559" width="9.140625" customWidth="1"/>
    <col min="2561" max="2561" width="4" customWidth="1"/>
    <col min="2562" max="2562" width="6.28515625" customWidth="1"/>
    <col min="2563" max="2563" width="8.42578125" customWidth="1"/>
    <col min="2564" max="2564" width="52.42578125" customWidth="1"/>
    <col min="2565" max="2565" width="18.28515625" customWidth="1"/>
    <col min="2566" max="2815" width="9.140625" customWidth="1"/>
    <col min="2817" max="2817" width="4" customWidth="1"/>
    <col min="2818" max="2818" width="6.28515625" customWidth="1"/>
    <col min="2819" max="2819" width="8.42578125" customWidth="1"/>
    <col min="2820" max="2820" width="52.42578125" customWidth="1"/>
    <col min="2821" max="2821" width="18.28515625" customWidth="1"/>
    <col min="2822" max="3071" width="9.140625" customWidth="1"/>
    <col min="3073" max="3073" width="4" customWidth="1"/>
    <col min="3074" max="3074" width="6.28515625" customWidth="1"/>
    <col min="3075" max="3075" width="8.42578125" customWidth="1"/>
    <col min="3076" max="3076" width="52.42578125" customWidth="1"/>
    <col min="3077" max="3077" width="18.28515625" customWidth="1"/>
    <col min="3078" max="3327" width="9.140625" customWidth="1"/>
    <col min="3329" max="3329" width="4" customWidth="1"/>
    <col min="3330" max="3330" width="6.28515625" customWidth="1"/>
    <col min="3331" max="3331" width="8.42578125" customWidth="1"/>
    <col min="3332" max="3332" width="52.42578125" customWidth="1"/>
    <col min="3333" max="3333" width="18.28515625" customWidth="1"/>
    <col min="3334" max="3583" width="9.140625" customWidth="1"/>
    <col min="3585" max="3585" width="4" customWidth="1"/>
    <col min="3586" max="3586" width="6.28515625" customWidth="1"/>
    <col min="3587" max="3587" width="8.42578125" customWidth="1"/>
    <col min="3588" max="3588" width="52.42578125" customWidth="1"/>
    <col min="3589" max="3589" width="18.28515625" customWidth="1"/>
    <col min="3590" max="3839" width="9.140625" customWidth="1"/>
    <col min="3841" max="3841" width="4" customWidth="1"/>
    <col min="3842" max="3842" width="6.28515625" customWidth="1"/>
    <col min="3843" max="3843" width="8.42578125" customWidth="1"/>
    <col min="3844" max="3844" width="52.42578125" customWidth="1"/>
    <col min="3845" max="3845" width="18.28515625" customWidth="1"/>
    <col min="3846" max="4095" width="9.140625" customWidth="1"/>
    <col min="4097" max="4097" width="4" customWidth="1"/>
    <col min="4098" max="4098" width="6.28515625" customWidth="1"/>
    <col min="4099" max="4099" width="8.42578125" customWidth="1"/>
    <col min="4100" max="4100" width="52.42578125" customWidth="1"/>
    <col min="4101" max="4101" width="18.28515625" customWidth="1"/>
    <col min="4102" max="4351" width="9.140625" customWidth="1"/>
    <col min="4353" max="4353" width="4" customWidth="1"/>
    <col min="4354" max="4354" width="6.28515625" customWidth="1"/>
    <col min="4355" max="4355" width="8.42578125" customWidth="1"/>
    <col min="4356" max="4356" width="52.42578125" customWidth="1"/>
    <col min="4357" max="4357" width="18.28515625" customWidth="1"/>
    <col min="4358" max="4607" width="9.140625" customWidth="1"/>
    <col min="4609" max="4609" width="4" customWidth="1"/>
    <col min="4610" max="4610" width="6.28515625" customWidth="1"/>
    <col min="4611" max="4611" width="8.42578125" customWidth="1"/>
    <col min="4612" max="4612" width="52.42578125" customWidth="1"/>
    <col min="4613" max="4613" width="18.28515625" customWidth="1"/>
    <col min="4614" max="4863" width="9.140625" customWidth="1"/>
    <col min="4865" max="4865" width="4" customWidth="1"/>
    <col min="4866" max="4866" width="6.28515625" customWidth="1"/>
    <col min="4867" max="4867" width="8.42578125" customWidth="1"/>
    <col min="4868" max="4868" width="52.42578125" customWidth="1"/>
    <col min="4869" max="4869" width="18.28515625" customWidth="1"/>
    <col min="4870" max="5119" width="9.140625" customWidth="1"/>
    <col min="5121" max="5121" width="4" customWidth="1"/>
    <col min="5122" max="5122" width="6.28515625" customWidth="1"/>
    <col min="5123" max="5123" width="8.42578125" customWidth="1"/>
    <col min="5124" max="5124" width="52.42578125" customWidth="1"/>
    <col min="5125" max="5125" width="18.28515625" customWidth="1"/>
    <col min="5126" max="5375" width="9.140625" customWidth="1"/>
    <col min="5377" max="5377" width="4" customWidth="1"/>
    <col min="5378" max="5378" width="6.28515625" customWidth="1"/>
    <col min="5379" max="5379" width="8.42578125" customWidth="1"/>
    <col min="5380" max="5380" width="52.42578125" customWidth="1"/>
    <col min="5381" max="5381" width="18.28515625" customWidth="1"/>
    <col min="5382" max="5631" width="9.140625" customWidth="1"/>
    <col min="5633" max="5633" width="4" customWidth="1"/>
    <col min="5634" max="5634" width="6.28515625" customWidth="1"/>
    <col min="5635" max="5635" width="8.42578125" customWidth="1"/>
    <col min="5636" max="5636" width="52.42578125" customWidth="1"/>
    <col min="5637" max="5637" width="18.28515625" customWidth="1"/>
    <col min="5638" max="5887" width="9.140625" customWidth="1"/>
    <col min="5889" max="5889" width="4" customWidth="1"/>
    <col min="5890" max="5890" width="6.28515625" customWidth="1"/>
    <col min="5891" max="5891" width="8.42578125" customWidth="1"/>
    <col min="5892" max="5892" width="52.42578125" customWidth="1"/>
    <col min="5893" max="5893" width="18.28515625" customWidth="1"/>
    <col min="5894" max="6143" width="9.140625" customWidth="1"/>
    <col min="6145" max="6145" width="4" customWidth="1"/>
    <col min="6146" max="6146" width="6.28515625" customWidth="1"/>
    <col min="6147" max="6147" width="8.42578125" customWidth="1"/>
    <col min="6148" max="6148" width="52.42578125" customWidth="1"/>
    <col min="6149" max="6149" width="18.28515625" customWidth="1"/>
    <col min="6150" max="6399" width="9.140625" customWidth="1"/>
    <col min="6401" max="6401" width="4" customWidth="1"/>
    <col min="6402" max="6402" width="6.28515625" customWidth="1"/>
    <col min="6403" max="6403" width="8.42578125" customWidth="1"/>
    <col min="6404" max="6404" width="52.42578125" customWidth="1"/>
    <col min="6405" max="6405" width="18.28515625" customWidth="1"/>
    <col min="6406" max="6655" width="9.140625" customWidth="1"/>
    <col min="6657" max="6657" width="4" customWidth="1"/>
    <col min="6658" max="6658" width="6.28515625" customWidth="1"/>
    <col min="6659" max="6659" width="8.42578125" customWidth="1"/>
    <col min="6660" max="6660" width="52.42578125" customWidth="1"/>
    <col min="6661" max="6661" width="18.28515625" customWidth="1"/>
    <col min="6662" max="6911" width="9.140625" customWidth="1"/>
    <col min="6913" max="6913" width="4" customWidth="1"/>
    <col min="6914" max="6914" width="6.28515625" customWidth="1"/>
    <col min="6915" max="6915" width="8.42578125" customWidth="1"/>
    <col min="6916" max="6916" width="52.42578125" customWidth="1"/>
    <col min="6917" max="6917" width="18.28515625" customWidth="1"/>
    <col min="6918" max="7167" width="9.140625" customWidth="1"/>
    <col min="7169" max="7169" width="4" customWidth="1"/>
    <col min="7170" max="7170" width="6.28515625" customWidth="1"/>
    <col min="7171" max="7171" width="8.42578125" customWidth="1"/>
    <col min="7172" max="7172" width="52.42578125" customWidth="1"/>
    <col min="7173" max="7173" width="18.28515625" customWidth="1"/>
    <col min="7174" max="7423" width="9.140625" customWidth="1"/>
    <col min="7425" max="7425" width="4" customWidth="1"/>
    <col min="7426" max="7426" width="6.28515625" customWidth="1"/>
    <col min="7427" max="7427" width="8.42578125" customWidth="1"/>
    <col min="7428" max="7428" width="52.42578125" customWidth="1"/>
    <col min="7429" max="7429" width="18.28515625" customWidth="1"/>
    <col min="7430" max="7679" width="9.140625" customWidth="1"/>
    <col min="7681" max="7681" width="4" customWidth="1"/>
    <col min="7682" max="7682" width="6.28515625" customWidth="1"/>
    <col min="7683" max="7683" width="8.42578125" customWidth="1"/>
    <col min="7684" max="7684" width="52.42578125" customWidth="1"/>
    <col min="7685" max="7685" width="18.28515625" customWidth="1"/>
    <col min="7686" max="7935" width="9.140625" customWidth="1"/>
    <col min="7937" max="7937" width="4" customWidth="1"/>
    <col min="7938" max="7938" width="6.28515625" customWidth="1"/>
    <col min="7939" max="7939" width="8.42578125" customWidth="1"/>
    <col min="7940" max="7940" width="52.42578125" customWidth="1"/>
    <col min="7941" max="7941" width="18.28515625" customWidth="1"/>
    <col min="7942" max="8191" width="9.140625" customWidth="1"/>
    <col min="8193" max="8193" width="4" customWidth="1"/>
    <col min="8194" max="8194" width="6.28515625" customWidth="1"/>
    <col min="8195" max="8195" width="8.42578125" customWidth="1"/>
    <col min="8196" max="8196" width="52.42578125" customWidth="1"/>
    <col min="8197" max="8197" width="18.28515625" customWidth="1"/>
    <col min="8198" max="8447" width="9.140625" customWidth="1"/>
    <col min="8449" max="8449" width="4" customWidth="1"/>
    <col min="8450" max="8450" width="6.28515625" customWidth="1"/>
    <col min="8451" max="8451" width="8.42578125" customWidth="1"/>
    <col min="8452" max="8452" width="52.42578125" customWidth="1"/>
    <col min="8453" max="8453" width="18.28515625" customWidth="1"/>
    <col min="8454" max="8703" width="9.140625" customWidth="1"/>
    <col min="8705" max="8705" width="4" customWidth="1"/>
    <col min="8706" max="8706" width="6.28515625" customWidth="1"/>
    <col min="8707" max="8707" width="8.42578125" customWidth="1"/>
    <col min="8708" max="8708" width="52.42578125" customWidth="1"/>
    <col min="8709" max="8709" width="18.28515625" customWidth="1"/>
    <col min="8710" max="8959" width="9.140625" customWidth="1"/>
    <col min="8961" max="8961" width="4" customWidth="1"/>
    <col min="8962" max="8962" width="6.28515625" customWidth="1"/>
    <col min="8963" max="8963" width="8.42578125" customWidth="1"/>
    <col min="8964" max="8964" width="52.42578125" customWidth="1"/>
    <col min="8965" max="8965" width="18.28515625" customWidth="1"/>
    <col min="8966" max="9215" width="9.140625" customWidth="1"/>
    <col min="9217" max="9217" width="4" customWidth="1"/>
    <col min="9218" max="9218" width="6.28515625" customWidth="1"/>
    <col min="9219" max="9219" width="8.42578125" customWidth="1"/>
    <col min="9220" max="9220" width="52.42578125" customWidth="1"/>
    <col min="9221" max="9221" width="18.28515625" customWidth="1"/>
    <col min="9222" max="9471" width="9.140625" customWidth="1"/>
    <col min="9473" max="9473" width="4" customWidth="1"/>
    <col min="9474" max="9474" width="6.28515625" customWidth="1"/>
    <col min="9475" max="9475" width="8.42578125" customWidth="1"/>
    <col min="9476" max="9476" width="52.42578125" customWidth="1"/>
    <col min="9477" max="9477" width="18.28515625" customWidth="1"/>
    <col min="9478" max="9727" width="9.140625" customWidth="1"/>
    <col min="9729" max="9729" width="4" customWidth="1"/>
    <col min="9730" max="9730" width="6.28515625" customWidth="1"/>
    <col min="9731" max="9731" width="8.42578125" customWidth="1"/>
    <col min="9732" max="9732" width="52.42578125" customWidth="1"/>
    <col min="9733" max="9733" width="18.28515625" customWidth="1"/>
    <col min="9734" max="9983" width="9.140625" customWidth="1"/>
    <col min="9985" max="9985" width="4" customWidth="1"/>
    <col min="9986" max="9986" width="6.28515625" customWidth="1"/>
    <col min="9987" max="9987" width="8.42578125" customWidth="1"/>
    <col min="9988" max="9988" width="52.42578125" customWidth="1"/>
    <col min="9989" max="9989" width="18.28515625" customWidth="1"/>
    <col min="9990" max="10239" width="9.140625" customWidth="1"/>
    <col min="10241" max="10241" width="4" customWidth="1"/>
    <col min="10242" max="10242" width="6.28515625" customWidth="1"/>
    <col min="10243" max="10243" width="8.42578125" customWidth="1"/>
    <col min="10244" max="10244" width="52.42578125" customWidth="1"/>
    <col min="10245" max="10245" width="18.28515625" customWidth="1"/>
    <col min="10246" max="10495" width="9.140625" customWidth="1"/>
    <col min="10497" max="10497" width="4" customWidth="1"/>
    <col min="10498" max="10498" width="6.28515625" customWidth="1"/>
    <col min="10499" max="10499" width="8.42578125" customWidth="1"/>
    <col min="10500" max="10500" width="52.42578125" customWidth="1"/>
    <col min="10501" max="10501" width="18.28515625" customWidth="1"/>
    <col min="10502" max="10751" width="9.140625" customWidth="1"/>
    <col min="10753" max="10753" width="4" customWidth="1"/>
    <col min="10754" max="10754" width="6.28515625" customWidth="1"/>
    <col min="10755" max="10755" width="8.42578125" customWidth="1"/>
    <col min="10756" max="10756" width="52.42578125" customWidth="1"/>
    <col min="10757" max="10757" width="18.28515625" customWidth="1"/>
    <col min="10758" max="11007" width="9.140625" customWidth="1"/>
    <col min="11009" max="11009" width="4" customWidth="1"/>
    <col min="11010" max="11010" width="6.28515625" customWidth="1"/>
    <col min="11011" max="11011" width="8.42578125" customWidth="1"/>
    <col min="11012" max="11012" width="52.42578125" customWidth="1"/>
    <col min="11013" max="11013" width="18.28515625" customWidth="1"/>
    <col min="11014" max="11263" width="9.140625" customWidth="1"/>
    <col min="11265" max="11265" width="4" customWidth="1"/>
    <col min="11266" max="11266" width="6.28515625" customWidth="1"/>
    <col min="11267" max="11267" width="8.42578125" customWidth="1"/>
    <col min="11268" max="11268" width="52.42578125" customWidth="1"/>
    <col min="11269" max="11269" width="18.28515625" customWidth="1"/>
    <col min="11270" max="11519" width="9.140625" customWidth="1"/>
    <col min="11521" max="11521" width="4" customWidth="1"/>
    <col min="11522" max="11522" width="6.28515625" customWidth="1"/>
    <col min="11523" max="11523" width="8.42578125" customWidth="1"/>
    <col min="11524" max="11524" width="52.42578125" customWidth="1"/>
    <col min="11525" max="11525" width="18.28515625" customWidth="1"/>
    <col min="11526" max="11775" width="9.140625" customWidth="1"/>
    <col min="11777" max="11777" width="4" customWidth="1"/>
    <col min="11778" max="11778" width="6.28515625" customWidth="1"/>
    <col min="11779" max="11779" width="8.42578125" customWidth="1"/>
    <col min="11780" max="11780" width="52.42578125" customWidth="1"/>
    <col min="11781" max="11781" width="18.28515625" customWidth="1"/>
    <col min="11782" max="12031" width="9.140625" customWidth="1"/>
    <col min="12033" max="12033" width="4" customWidth="1"/>
    <col min="12034" max="12034" width="6.28515625" customWidth="1"/>
    <col min="12035" max="12035" width="8.42578125" customWidth="1"/>
    <col min="12036" max="12036" width="52.42578125" customWidth="1"/>
    <col min="12037" max="12037" width="18.28515625" customWidth="1"/>
    <col min="12038" max="12287" width="9.140625" customWidth="1"/>
    <col min="12289" max="12289" width="4" customWidth="1"/>
    <col min="12290" max="12290" width="6.28515625" customWidth="1"/>
    <col min="12291" max="12291" width="8.42578125" customWidth="1"/>
    <col min="12292" max="12292" width="52.42578125" customWidth="1"/>
    <col min="12293" max="12293" width="18.28515625" customWidth="1"/>
    <col min="12294" max="12543" width="9.140625" customWidth="1"/>
    <col min="12545" max="12545" width="4" customWidth="1"/>
    <col min="12546" max="12546" width="6.28515625" customWidth="1"/>
    <col min="12547" max="12547" width="8.42578125" customWidth="1"/>
    <col min="12548" max="12548" width="52.42578125" customWidth="1"/>
    <col min="12549" max="12549" width="18.28515625" customWidth="1"/>
    <col min="12550" max="12799" width="9.140625" customWidth="1"/>
    <col min="12801" max="12801" width="4" customWidth="1"/>
    <col min="12802" max="12802" width="6.28515625" customWidth="1"/>
    <col min="12803" max="12803" width="8.42578125" customWidth="1"/>
    <col min="12804" max="12804" width="52.42578125" customWidth="1"/>
    <col min="12805" max="12805" width="18.28515625" customWidth="1"/>
    <col min="12806" max="13055" width="9.140625" customWidth="1"/>
    <col min="13057" max="13057" width="4" customWidth="1"/>
    <col min="13058" max="13058" width="6.28515625" customWidth="1"/>
    <col min="13059" max="13059" width="8.42578125" customWidth="1"/>
    <col min="13060" max="13060" width="52.42578125" customWidth="1"/>
    <col min="13061" max="13061" width="18.28515625" customWidth="1"/>
    <col min="13062" max="13311" width="9.140625" customWidth="1"/>
    <col min="13313" max="13313" width="4" customWidth="1"/>
    <col min="13314" max="13314" width="6.28515625" customWidth="1"/>
    <col min="13315" max="13315" width="8.42578125" customWidth="1"/>
    <col min="13316" max="13316" width="52.42578125" customWidth="1"/>
    <col min="13317" max="13317" width="18.28515625" customWidth="1"/>
    <col min="13318" max="13567" width="9.140625" customWidth="1"/>
    <col min="13569" max="13569" width="4" customWidth="1"/>
    <col min="13570" max="13570" width="6.28515625" customWidth="1"/>
    <col min="13571" max="13571" width="8.42578125" customWidth="1"/>
    <col min="13572" max="13572" width="52.42578125" customWidth="1"/>
    <col min="13573" max="13573" width="18.28515625" customWidth="1"/>
    <col min="13574" max="13823" width="9.140625" customWidth="1"/>
    <col min="13825" max="13825" width="4" customWidth="1"/>
    <col min="13826" max="13826" width="6.28515625" customWidth="1"/>
    <col min="13827" max="13827" width="8.42578125" customWidth="1"/>
    <col min="13828" max="13828" width="52.42578125" customWidth="1"/>
    <col min="13829" max="13829" width="18.28515625" customWidth="1"/>
    <col min="13830" max="14079" width="9.140625" customWidth="1"/>
    <col min="14081" max="14081" width="4" customWidth="1"/>
    <col min="14082" max="14082" width="6.28515625" customWidth="1"/>
    <col min="14083" max="14083" width="8.42578125" customWidth="1"/>
    <col min="14084" max="14084" width="52.42578125" customWidth="1"/>
    <col min="14085" max="14085" width="18.28515625" customWidth="1"/>
    <col min="14086" max="14335" width="9.140625" customWidth="1"/>
    <col min="14337" max="14337" width="4" customWidth="1"/>
    <col min="14338" max="14338" width="6.28515625" customWidth="1"/>
    <col min="14339" max="14339" width="8.42578125" customWidth="1"/>
    <col min="14340" max="14340" width="52.42578125" customWidth="1"/>
    <col min="14341" max="14341" width="18.28515625" customWidth="1"/>
    <col min="14342" max="14591" width="9.140625" customWidth="1"/>
    <col min="14593" max="14593" width="4" customWidth="1"/>
    <col min="14594" max="14594" width="6.28515625" customWidth="1"/>
    <col min="14595" max="14595" width="8.42578125" customWidth="1"/>
    <col min="14596" max="14596" width="52.42578125" customWidth="1"/>
    <col min="14597" max="14597" width="18.28515625" customWidth="1"/>
    <col min="14598" max="14847" width="9.140625" customWidth="1"/>
    <col min="14849" max="14849" width="4" customWidth="1"/>
    <col min="14850" max="14850" width="6.28515625" customWidth="1"/>
    <col min="14851" max="14851" width="8.42578125" customWidth="1"/>
    <col min="14852" max="14852" width="52.42578125" customWidth="1"/>
    <col min="14853" max="14853" width="18.28515625" customWidth="1"/>
    <col min="14854" max="15103" width="9.140625" customWidth="1"/>
    <col min="15105" max="15105" width="4" customWidth="1"/>
    <col min="15106" max="15106" width="6.28515625" customWidth="1"/>
    <col min="15107" max="15107" width="8.42578125" customWidth="1"/>
    <col min="15108" max="15108" width="52.42578125" customWidth="1"/>
    <col min="15109" max="15109" width="18.28515625" customWidth="1"/>
    <col min="15110" max="15359" width="9.140625" customWidth="1"/>
    <col min="15361" max="15361" width="4" customWidth="1"/>
    <col min="15362" max="15362" width="6.28515625" customWidth="1"/>
    <col min="15363" max="15363" width="8.42578125" customWidth="1"/>
    <col min="15364" max="15364" width="52.42578125" customWidth="1"/>
    <col min="15365" max="15365" width="18.28515625" customWidth="1"/>
    <col min="15366" max="15615" width="9.140625" customWidth="1"/>
    <col min="15617" max="15617" width="4" customWidth="1"/>
    <col min="15618" max="15618" width="6.28515625" customWidth="1"/>
    <col min="15619" max="15619" width="8.42578125" customWidth="1"/>
    <col min="15620" max="15620" width="52.42578125" customWidth="1"/>
    <col min="15621" max="15621" width="18.28515625" customWidth="1"/>
    <col min="15622" max="15871" width="9.140625" customWidth="1"/>
    <col min="15873" max="15873" width="4" customWidth="1"/>
    <col min="15874" max="15874" width="6.28515625" customWidth="1"/>
    <col min="15875" max="15875" width="8.42578125" customWidth="1"/>
    <col min="15876" max="15876" width="52.42578125" customWidth="1"/>
    <col min="15877" max="15877" width="18.28515625" customWidth="1"/>
    <col min="15878" max="16127" width="9.140625" customWidth="1"/>
    <col min="16129" max="16129" width="4" customWidth="1"/>
    <col min="16130" max="16130" width="6.28515625" customWidth="1"/>
    <col min="16131" max="16131" width="8.42578125" customWidth="1"/>
    <col min="16132" max="16132" width="52.42578125" customWidth="1"/>
    <col min="16133" max="16133" width="18.28515625" customWidth="1"/>
    <col min="16134" max="16383" width="9.140625" customWidth="1"/>
  </cols>
  <sheetData>
    <row r="1" spans="1:5" ht="12.75" customHeight="1" x14ac:dyDescent="0.25">
      <c r="A1" s="290"/>
      <c r="D1" s="2" t="s">
        <v>226</v>
      </c>
    </row>
    <row r="2" spans="1:5" ht="12.75" customHeight="1" x14ac:dyDescent="0.25">
      <c r="D2" s="2" t="s">
        <v>331</v>
      </c>
    </row>
    <row r="3" spans="1:5" ht="12.75" customHeight="1" x14ac:dyDescent="0.25">
      <c r="D3" s="2" t="s">
        <v>227</v>
      </c>
    </row>
    <row r="4" spans="1:5" ht="12.75" customHeight="1" x14ac:dyDescent="0.25">
      <c r="D4" s="11" t="s">
        <v>333</v>
      </c>
    </row>
    <row r="5" spans="1:5" ht="12.75" customHeight="1" x14ac:dyDescent="0.25">
      <c r="D5" s="11"/>
    </row>
    <row r="6" spans="1:5" x14ac:dyDescent="0.25">
      <c r="D6" s="11"/>
    </row>
    <row r="7" spans="1:5" ht="15.75" customHeight="1" x14ac:dyDescent="0.25">
      <c r="A7" s="291" t="s">
        <v>196</v>
      </c>
      <c r="B7" s="291"/>
      <c r="C7" s="291"/>
      <c r="D7" s="291"/>
      <c r="E7" s="291"/>
    </row>
    <row r="8" spans="1:5" ht="15.75" customHeight="1" x14ac:dyDescent="0.25">
      <c r="A8" s="291" t="s">
        <v>228</v>
      </c>
      <c r="B8" s="291"/>
      <c r="C8" s="291"/>
      <c r="D8" s="291"/>
      <c r="E8" s="291"/>
    </row>
    <row r="9" spans="1:5" ht="15.75" customHeight="1" x14ac:dyDescent="0.25">
      <c r="E9" s="292"/>
    </row>
    <row r="10" spans="1:5" ht="12.75" customHeight="1" x14ac:dyDescent="0.25">
      <c r="E10" s="330" t="s">
        <v>2</v>
      </c>
    </row>
    <row r="11" spans="1:5" ht="20.25" customHeight="1" x14ac:dyDescent="0.25">
      <c r="A11" s="294" t="s">
        <v>166</v>
      </c>
      <c r="B11" s="294" t="s">
        <v>122</v>
      </c>
      <c r="C11" s="294" t="s">
        <v>198</v>
      </c>
      <c r="D11" s="331" t="s">
        <v>199</v>
      </c>
      <c r="E11" s="294" t="s">
        <v>200</v>
      </c>
    </row>
    <row r="12" spans="1:5" s="296" customFormat="1" ht="10.5" customHeight="1" x14ac:dyDescent="0.15">
      <c r="A12" s="295">
        <v>1</v>
      </c>
      <c r="B12" s="295">
        <v>2</v>
      </c>
      <c r="C12" s="295">
        <v>3</v>
      </c>
      <c r="D12" s="332">
        <v>4</v>
      </c>
      <c r="E12" s="295">
        <v>5</v>
      </c>
    </row>
    <row r="13" spans="1:5" ht="17.25" customHeight="1" x14ac:dyDescent="0.25">
      <c r="A13" s="297" t="s">
        <v>201</v>
      </c>
      <c r="B13" s="298"/>
      <c r="C13" s="298"/>
      <c r="D13" s="298"/>
      <c r="E13" s="299"/>
    </row>
    <row r="14" spans="1:5" ht="28.5" customHeight="1" x14ac:dyDescent="0.25">
      <c r="A14" s="300">
        <v>1</v>
      </c>
      <c r="B14" s="300">
        <v>750</v>
      </c>
      <c r="C14" s="300">
        <v>75095</v>
      </c>
      <c r="D14" s="333" t="s">
        <v>229</v>
      </c>
      <c r="E14" s="334">
        <v>80000</v>
      </c>
    </row>
    <row r="15" spans="1:5" ht="15.75" customHeight="1" x14ac:dyDescent="0.25">
      <c r="A15" s="300">
        <v>2</v>
      </c>
      <c r="B15" s="300">
        <v>755</v>
      </c>
      <c r="C15" s="300">
        <v>75515</v>
      </c>
      <c r="D15" s="333" t="s">
        <v>230</v>
      </c>
      <c r="E15" s="334">
        <v>128040</v>
      </c>
    </row>
    <row r="16" spans="1:5" ht="15" customHeight="1" x14ac:dyDescent="0.25">
      <c r="A16" s="335">
        <v>3</v>
      </c>
      <c r="B16" s="335">
        <v>851</v>
      </c>
      <c r="C16" s="335">
        <v>85153</v>
      </c>
      <c r="D16" s="336" t="s">
        <v>231</v>
      </c>
      <c r="E16" s="334">
        <v>45000</v>
      </c>
    </row>
    <row r="17" spans="1:5" ht="39.75" customHeight="1" x14ac:dyDescent="0.25">
      <c r="A17" s="300">
        <v>4</v>
      </c>
      <c r="B17" s="300">
        <v>851</v>
      </c>
      <c r="C17" s="300">
        <v>85154</v>
      </c>
      <c r="D17" s="333" t="s">
        <v>232</v>
      </c>
      <c r="E17" s="334">
        <v>500000</v>
      </c>
    </row>
    <row r="18" spans="1:5" ht="17.25" customHeight="1" x14ac:dyDescent="0.25">
      <c r="A18" s="337">
        <v>5</v>
      </c>
      <c r="B18" s="337">
        <v>851</v>
      </c>
      <c r="C18" s="337">
        <v>85195</v>
      </c>
      <c r="D18" s="338" t="s">
        <v>233</v>
      </c>
      <c r="E18" s="339">
        <v>100000</v>
      </c>
    </row>
    <row r="19" spans="1:5" ht="25.5" customHeight="1" x14ac:dyDescent="0.25">
      <c r="A19" s="340">
        <v>6</v>
      </c>
      <c r="B19" s="340">
        <v>852</v>
      </c>
      <c r="C19" s="341">
        <v>85228</v>
      </c>
      <c r="D19" s="338" t="s">
        <v>234</v>
      </c>
      <c r="E19" s="334">
        <v>6275835</v>
      </c>
    </row>
    <row r="20" spans="1:5" ht="25.5" customHeight="1" x14ac:dyDescent="0.25">
      <c r="A20" s="342"/>
      <c r="B20" s="342"/>
      <c r="C20" s="343"/>
      <c r="D20" s="344" t="s">
        <v>235</v>
      </c>
      <c r="E20" s="345">
        <v>1411300</v>
      </c>
    </row>
    <row r="21" spans="1:5" ht="25.5" customHeight="1" x14ac:dyDescent="0.25">
      <c r="A21" s="300">
        <v>7</v>
      </c>
      <c r="B21" s="300">
        <v>852</v>
      </c>
      <c r="C21" s="300">
        <v>85295</v>
      </c>
      <c r="D21" s="333" t="s">
        <v>236</v>
      </c>
      <c r="E21" s="334">
        <v>867104</v>
      </c>
    </row>
    <row r="22" spans="1:5" ht="16.5" customHeight="1" x14ac:dyDescent="0.25">
      <c r="A22" s="300">
        <v>8</v>
      </c>
      <c r="B22" s="300">
        <v>852</v>
      </c>
      <c r="C22" s="300">
        <v>85295</v>
      </c>
      <c r="D22" s="333" t="s">
        <v>237</v>
      </c>
      <c r="E22" s="334">
        <v>142792</v>
      </c>
    </row>
    <row r="23" spans="1:5" ht="18" customHeight="1" x14ac:dyDescent="0.25">
      <c r="A23" s="346">
        <v>9</v>
      </c>
      <c r="B23" s="346">
        <v>853</v>
      </c>
      <c r="C23" s="346">
        <v>85395</v>
      </c>
      <c r="D23" s="347" t="s">
        <v>238</v>
      </c>
      <c r="E23" s="302">
        <v>88000</v>
      </c>
    </row>
    <row r="24" spans="1:5" ht="18" customHeight="1" x14ac:dyDescent="0.25">
      <c r="A24" s="300">
        <v>10</v>
      </c>
      <c r="B24" s="300">
        <v>853</v>
      </c>
      <c r="C24" s="300">
        <v>85395</v>
      </c>
      <c r="D24" s="333" t="s">
        <v>239</v>
      </c>
      <c r="E24" s="334">
        <v>61979</v>
      </c>
    </row>
    <row r="25" spans="1:5" ht="16.5" customHeight="1" x14ac:dyDescent="0.25">
      <c r="A25" s="335">
        <v>11</v>
      </c>
      <c r="B25" s="335">
        <v>855</v>
      </c>
      <c r="C25" s="335">
        <v>85504</v>
      </c>
      <c r="D25" s="338" t="s">
        <v>240</v>
      </c>
      <c r="E25" s="334">
        <v>200000</v>
      </c>
    </row>
    <row r="26" spans="1:5" ht="15.75" customHeight="1" x14ac:dyDescent="0.25">
      <c r="A26" s="335">
        <v>12</v>
      </c>
      <c r="B26" s="335">
        <v>855</v>
      </c>
      <c r="C26" s="335">
        <v>85510</v>
      </c>
      <c r="D26" s="338" t="s">
        <v>241</v>
      </c>
      <c r="E26" s="334">
        <v>1260000</v>
      </c>
    </row>
    <row r="27" spans="1:5" ht="28.5" customHeight="1" x14ac:dyDescent="0.25">
      <c r="A27" s="300">
        <v>13</v>
      </c>
      <c r="B27" s="300">
        <v>900</v>
      </c>
      <c r="C27" s="300">
        <v>90095</v>
      </c>
      <c r="D27" s="333" t="s">
        <v>242</v>
      </c>
      <c r="E27" s="302">
        <v>50000</v>
      </c>
    </row>
    <row r="28" spans="1:5" ht="26.25" customHeight="1" x14ac:dyDescent="0.25">
      <c r="A28" s="300">
        <v>14</v>
      </c>
      <c r="B28" s="300">
        <v>900</v>
      </c>
      <c r="C28" s="300">
        <v>90095</v>
      </c>
      <c r="D28" s="333" t="s">
        <v>243</v>
      </c>
      <c r="E28" s="334">
        <v>200000</v>
      </c>
    </row>
    <row r="29" spans="1:5" ht="16.5" customHeight="1" x14ac:dyDescent="0.25">
      <c r="A29" s="306">
        <v>15</v>
      </c>
      <c r="B29" s="306">
        <v>921</v>
      </c>
      <c r="C29" s="306">
        <v>92120</v>
      </c>
      <c r="D29" s="348" t="s">
        <v>244</v>
      </c>
      <c r="E29" s="307">
        <v>400000</v>
      </c>
    </row>
    <row r="30" spans="1:5" ht="39.75" customHeight="1" x14ac:dyDescent="0.25">
      <c r="A30" s="300">
        <v>16</v>
      </c>
      <c r="B30" s="300">
        <v>921</v>
      </c>
      <c r="C30" s="300">
        <v>92195</v>
      </c>
      <c r="D30" s="333" t="s">
        <v>245</v>
      </c>
      <c r="E30" s="334">
        <v>281000</v>
      </c>
    </row>
    <row r="31" spans="1:5" ht="15.75" customHeight="1" x14ac:dyDescent="0.25">
      <c r="A31" s="335">
        <v>17</v>
      </c>
      <c r="B31" s="335">
        <v>926</v>
      </c>
      <c r="C31" s="335">
        <v>92605</v>
      </c>
      <c r="D31" s="338" t="s">
        <v>246</v>
      </c>
      <c r="E31" s="334">
        <v>1800000</v>
      </c>
    </row>
    <row r="32" spans="1:5" ht="28.5" customHeight="1" x14ac:dyDescent="0.25">
      <c r="A32" s="300">
        <v>18</v>
      </c>
      <c r="B32" s="300">
        <v>926</v>
      </c>
      <c r="C32" s="300">
        <v>92695</v>
      </c>
      <c r="D32" s="333" t="s">
        <v>247</v>
      </c>
      <c r="E32" s="334">
        <v>106000</v>
      </c>
    </row>
    <row r="33" spans="1:5" ht="15" customHeight="1" x14ac:dyDescent="0.25">
      <c r="A33" s="317"/>
      <c r="B33" s="318"/>
      <c r="C33" s="318"/>
      <c r="D33" s="318" t="s">
        <v>220</v>
      </c>
      <c r="E33" s="320">
        <f>SUM(E14:E32)</f>
        <v>13997050</v>
      </c>
    </row>
    <row r="34" spans="1:5" ht="17.25" customHeight="1" x14ac:dyDescent="0.25">
      <c r="A34" s="297" t="s">
        <v>221</v>
      </c>
      <c r="B34" s="298"/>
      <c r="C34" s="298"/>
      <c r="D34" s="298"/>
      <c r="E34" s="299"/>
    </row>
    <row r="35" spans="1:5" ht="17.25" customHeight="1" x14ac:dyDescent="0.25">
      <c r="A35" s="294" t="s">
        <v>166</v>
      </c>
      <c r="B35" s="294" t="s">
        <v>122</v>
      </c>
      <c r="C35" s="294" t="s">
        <v>198</v>
      </c>
      <c r="D35" s="331" t="s">
        <v>248</v>
      </c>
      <c r="E35" s="294" t="s">
        <v>200</v>
      </c>
    </row>
    <row r="36" spans="1:5" ht="15.75" customHeight="1" x14ac:dyDescent="0.25">
      <c r="A36" s="306">
        <v>1</v>
      </c>
      <c r="B36" s="306">
        <v>801</v>
      </c>
      <c r="C36" s="306">
        <v>80101</v>
      </c>
      <c r="D36" s="336" t="s">
        <v>15</v>
      </c>
      <c r="E36" s="307">
        <v>6066218</v>
      </c>
    </row>
    <row r="37" spans="1:5" ht="16.5" customHeight="1" x14ac:dyDescent="0.25">
      <c r="A37" s="349"/>
      <c r="B37" s="350"/>
      <c r="C37" s="351"/>
      <c r="D37" s="352" t="s">
        <v>249</v>
      </c>
      <c r="E37" s="353"/>
    </row>
    <row r="38" spans="1:5" ht="15" customHeight="1" x14ac:dyDescent="0.25">
      <c r="A38" s="354"/>
      <c r="B38" s="355"/>
      <c r="C38" s="356"/>
      <c r="D38" s="357" t="s">
        <v>250</v>
      </c>
      <c r="E38" s="358"/>
    </row>
    <row r="39" spans="1:5" ht="15" customHeight="1" x14ac:dyDescent="0.25">
      <c r="A39" s="354"/>
      <c r="B39" s="355"/>
      <c r="C39" s="356"/>
      <c r="D39" s="357" t="s">
        <v>251</v>
      </c>
      <c r="E39" s="358"/>
    </row>
    <row r="40" spans="1:5" ht="26.25" customHeight="1" x14ac:dyDescent="0.25">
      <c r="A40" s="308"/>
      <c r="B40" s="309"/>
      <c r="C40" s="359"/>
      <c r="D40" s="360" t="s">
        <v>252</v>
      </c>
      <c r="E40" s="361"/>
    </row>
    <row r="41" spans="1:5" ht="27" customHeight="1" x14ac:dyDescent="0.25">
      <c r="A41" s="354"/>
      <c r="B41" s="355"/>
      <c r="C41" s="356"/>
      <c r="D41" s="362" t="s">
        <v>253</v>
      </c>
      <c r="E41" s="363"/>
    </row>
    <row r="42" spans="1:5" ht="25.5" customHeight="1" x14ac:dyDescent="0.25">
      <c r="A42" s="354"/>
      <c r="B42" s="355"/>
      <c r="C42" s="356"/>
      <c r="D42" s="364" t="s">
        <v>254</v>
      </c>
      <c r="E42" s="365"/>
    </row>
    <row r="43" spans="1:5" ht="25.5" customHeight="1" x14ac:dyDescent="0.25">
      <c r="A43" s="354"/>
      <c r="B43" s="355"/>
      <c r="C43" s="356"/>
      <c r="D43" s="362" t="s">
        <v>255</v>
      </c>
      <c r="E43" s="363"/>
    </row>
    <row r="44" spans="1:5" ht="14.25" customHeight="1" x14ac:dyDescent="0.25">
      <c r="A44" s="354"/>
      <c r="B44" s="355"/>
      <c r="C44" s="356"/>
      <c r="D44" s="366" t="s">
        <v>256</v>
      </c>
      <c r="E44" s="358"/>
    </row>
    <row r="45" spans="1:5" ht="24" customHeight="1" x14ac:dyDescent="0.25">
      <c r="A45" s="308"/>
      <c r="B45" s="309"/>
      <c r="C45" s="359"/>
      <c r="D45" s="367" t="s">
        <v>257</v>
      </c>
      <c r="E45" s="368"/>
    </row>
    <row r="46" spans="1:5" ht="13.5" customHeight="1" x14ac:dyDescent="0.25">
      <c r="A46" s="306">
        <v>2</v>
      </c>
      <c r="B46" s="306">
        <v>801</v>
      </c>
      <c r="C46" s="306">
        <v>80103</v>
      </c>
      <c r="D46" s="336" t="s">
        <v>258</v>
      </c>
      <c r="E46" s="307">
        <v>98461</v>
      </c>
    </row>
    <row r="47" spans="1:5" ht="24" customHeight="1" x14ac:dyDescent="0.25">
      <c r="A47" s="354"/>
      <c r="B47" s="355"/>
      <c r="C47" s="356"/>
      <c r="D47" s="369" t="s">
        <v>252</v>
      </c>
      <c r="E47" s="353"/>
    </row>
    <row r="48" spans="1:5" ht="13.5" customHeight="1" x14ac:dyDescent="0.25">
      <c r="A48" s="308"/>
      <c r="B48" s="309"/>
      <c r="C48" s="359"/>
      <c r="D48" s="311" t="s">
        <v>256</v>
      </c>
      <c r="E48" s="368"/>
    </row>
    <row r="49" spans="1:5" ht="15.75" customHeight="1" x14ac:dyDescent="0.25">
      <c r="A49" s="306">
        <v>3</v>
      </c>
      <c r="B49" s="306">
        <v>801</v>
      </c>
      <c r="C49" s="306">
        <v>80104</v>
      </c>
      <c r="D49" s="336" t="s">
        <v>205</v>
      </c>
      <c r="E49" s="307">
        <v>7597352</v>
      </c>
    </row>
    <row r="50" spans="1:5" ht="14.25" customHeight="1" x14ac:dyDescent="0.25">
      <c r="A50" s="349"/>
      <c r="B50" s="350"/>
      <c r="C50" s="351"/>
      <c r="D50" s="352" t="s">
        <v>259</v>
      </c>
      <c r="E50" s="353"/>
    </row>
    <row r="51" spans="1:5" ht="14.25" customHeight="1" x14ac:dyDescent="0.25">
      <c r="A51" s="354"/>
      <c r="B51" s="355"/>
      <c r="C51" s="356"/>
      <c r="D51" s="370" t="s">
        <v>260</v>
      </c>
      <c r="E51" s="358"/>
    </row>
    <row r="52" spans="1:5" ht="13.5" customHeight="1" x14ac:dyDescent="0.25">
      <c r="A52" s="354"/>
      <c r="B52" s="355"/>
      <c r="C52" s="356"/>
      <c r="D52" s="370" t="s">
        <v>261</v>
      </c>
      <c r="E52" s="358"/>
    </row>
    <row r="53" spans="1:5" ht="23.25" customHeight="1" x14ac:dyDescent="0.25">
      <c r="A53" s="354"/>
      <c r="B53" s="355"/>
      <c r="C53" s="356"/>
      <c r="D53" s="371" t="s">
        <v>262</v>
      </c>
      <c r="E53" s="358"/>
    </row>
    <row r="54" spans="1:5" s="99" customFormat="1" ht="13.5" customHeight="1" x14ac:dyDescent="0.25">
      <c r="A54" s="354"/>
      <c r="B54" s="355"/>
      <c r="C54" s="356"/>
      <c r="D54" s="370" t="s">
        <v>263</v>
      </c>
      <c r="E54" s="358"/>
    </row>
    <row r="55" spans="1:5" ht="13.5" customHeight="1" x14ac:dyDescent="0.25">
      <c r="A55" s="354"/>
      <c r="B55" s="355"/>
      <c r="C55" s="356"/>
      <c r="D55" s="370" t="s">
        <v>264</v>
      </c>
      <c r="E55" s="358"/>
    </row>
    <row r="56" spans="1:5" s="99" customFormat="1" ht="13.5" customHeight="1" x14ac:dyDescent="0.25">
      <c r="A56" s="354"/>
      <c r="B56" s="355"/>
      <c r="C56" s="356"/>
      <c r="D56" s="371" t="s">
        <v>265</v>
      </c>
      <c r="E56" s="358"/>
    </row>
    <row r="57" spans="1:5" ht="13.5" customHeight="1" x14ac:dyDescent="0.25">
      <c r="A57" s="354"/>
      <c r="B57" s="355"/>
      <c r="C57" s="356"/>
      <c r="D57" s="371" t="s">
        <v>266</v>
      </c>
      <c r="E57" s="358"/>
    </row>
    <row r="58" spans="1:5" s="99" customFormat="1" ht="13.5" customHeight="1" x14ac:dyDescent="0.25">
      <c r="A58" s="354"/>
      <c r="B58" s="355"/>
      <c r="C58" s="356"/>
      <c r="D58" s="370" t="s">
        <v>267</v>
      </c>
      <c r="E58" s="358"/>
    </row>
    <row r="59" spans="1:5" s="99" customFormat="1" ht="13.5" customHeight="1" x14ac:dyDescent="0.25">
      <c r="A59" s="354"/>
      <c r="B59" s="355"/>
      <c r="C59" s="356"/>
      <c r="D59" s="370" t="s">
        <v>268</v>
      </c>
      <c r="E59" s="358"/>
    </row>
    <row r="60" spans="1:5" s="99" customFormat="1" ht="13.5" customHeight="1" x14ac:dyDescent="0.25">
      <c r="A60" s="354"/>
      <c r="B60" s="355"/>
      <c r="C60" s="356"/>
      <c r="D60" s="371" t="s">
        <v>269</v>
      </c>
      <c r="E60" s="358"/>
    </row>
    <row r="61" spans="1:5" s="99" customFormat="1" ht="13.5" customHeight="1" x14ac:dyDescent="0.25">
      <c r="A61" s="354"/>
      <c r="B61" s="355"/>
      <c r="C61" s="356"/>
      <c r="D61" s="366" t="s">
        <v>270</v>
      </c>
      <c r="E61" s="358"/>
    </row>
    <row r="62" spans="1:5" s="99" customFormat="1" ht="13.5" customHeight="1" x14ac:dyDescent="0.25">
      <c r="A62" s="354"/>
      <c r="B62" s="355"/>
      <c r="C62" s="356"/>
      <c r="D62" s="366" t="s">
        <v>271</v>
      </c>
      <c r="E62" s="358"/>
    </row>
    <row r="63" spans="1:5" s="99" customFormat="1" ht="13.5" customHeight="1" x14ac:dyDescent="0.25">
      <c r="A63" s="354"/>
      <c r="B63" s="355"/>
      <c r="C63" s="356"/>
      <c r="D63" s="366" t="s">
        <v>272</v>
      </c>
      <c r="E63" s="358"/>
    </row>
    <row r="64" spans="1:5" s="99" customFormat="1" ht="13.5" customHeight="1" x14ac:dyDescent="0.25">
      <c r="A64" s="354"/>
      <c r="B64" s="355"/>
      <c r="C64" s="356"/>
      <c r="D64" s="366" t="s">
        <v>273</v>
      </c>
      <c r="E64" s="358"/>
    </row>
    <row r="65" spans="1:5" ht="13.5" customHeight="1" x14ac:dyDescent="0.25">
      <c r="A65" s="308"/>
      <c r="B65" s="309"/>
      <c r="C65" s="359"/>
      <c r="D65" s="372" t="s">
        <v>274</v>
      </c>
      <c r="E65" s="368"/>
    </row>
    <row r="66" spans="1:5" ht="12.75" customHeight="1" x14ac:dyDescent="0.25">
      <c r="A66" s="306">
        <v>4</v>
      </c>
      <c r="B66" s="306">
        <v>801</v>
      </c>
      <c r="C66" s="306">
        <v>80106</v>
      </c>
      <c r="D66" s="336" t="s">
        <v>275</v>
      </c>
      <c r="E66" s="307">
        <v>80391</v>
      </c>
    </row>
    <row r="67" spans="1:5" ht="13.5" customHeight="1" x14ac:dyDescent="0.25">
      <c r="A67" s="354"/>
      <c r="B67" s="355"/>
      <c r="C67" s="356"/>
      <c r="D67" s="373" t="s">
        <v>276</v>
      </c>
      <c r="E67" s="374"/>
    </row>
    <row r="68" spans="1:5" ht="13.5" customHeight="1" x14ac:dyDescent="0.25">
      <c r="A68" s="306">
        <v>5</v>
      </c>
      <c r="B68" s="306">
        <v>801</v>
      </c>
      <c r="C68" s="306">
        <v>80115</v>
      </c>
      <c r="D68" s="315" t="s">
        <v>17</v>
      </c>
      <c r="E68" s="307">
        <v>1470234</v>
      </c>
    </row>
    <row r="69" spans="1:5" ht="27" customHeight="1" x14ac:dyDescent="0.25">
      <c r="A69" s="348"/>
      <c r="B69" s="315"/>
      <c r="C69" s="310"/>
      <c r="D69" s="375" t="s">
        <v>277</v>
      </c>
      <c r="E69" s="307"/>
    </row>
    <row r="70" spans="1:5" ht="13.5" customHeight="1" x14ac:dyDescent="0.25">
      <c r="A70" s="306">
        <v>6</v>
      </c>
      <c r="B70" s="306">
        <v>801</v>
      </c>
      <c r="C70" s="306">
        <v>80116</v>
      </c>
      <c r="D70" s="315" t="s">
        <v>278</v>
      </c>
      <c r="E70" s="307">
        <v>4387419</v>
      </c>
    </row>
    <row r="71" spans="1:5" ht="13.5" customHeight="1" x14ac:dyDescent="0.25">
      <c r="A71" s="349"/>
      <c r="B71" s="350"/>
      <c r="C71" s="351"/>
      <c r="D71" s="376" t="s">
        <v>279</v>
      </c>
      <c r="E71" s="353"/>
    </row>
    <row r="72" spans="1:5" ht="25.5" customHeight="1" x14ac:dyDescent="0.25">
      <c r="A72" s="354"/>
      <c r="B72" s="355"/>
      <c r="C72" s="356"/>
      <c r="D72" s="357" t="s">
        <v>280</v>
      </c>
      <c r="E72" s="358"/>
    </row>
    <row r="73" spans="1:5" ht="22.5" customHeight="1" x14ac:dyDescent="0.25">
      <c r="A73" s="354"/>
      <c r="B73" s="355"/>
      <c r="C73" s="356"/>
      <c r="D73" s="371" t="s">
        <v>281</v>
      </c>
      <c r="E73" s="358"/>
    </row>
    <row r="74" spans="1:5" ht="13.5" customHeight="1" x14ac:dyDescent="0.25">
      <c r="A74" s="354"/>
      <c r="B74" s="355"/>
      <c r="C74" s="356"/>
      <c r="D74" s="366" t="s">
        <v>282</v>
      </c>
      <c r="E74" s="358"/>
    </row>
    <row r="75" spans="1:5" ht="13.5" customHeight="1" x14ac:dyDescent="0.25">
      <c r="A75" s="354"/>
      <c r="B75" s="355"/>
      <c r="C75" s="356"/>
      <c r="D75" s="366" t="s">
        <v>283</v>
      </c>
      <c r="E75" s="358"/>
    </row>
    <row r="76" spans="1:5" ht="25.5" customHeight="1" x14ac:dyDescent="0.25">
      <c r="A76" s="354"/>
      <c r="B76" s="355"/>
      <c r="C76" s="356"/>
      <c r="D76" s="357" t="s">
        <v>284</v>
      </c>
      <c r="E76" s="358"/>
    </row>
    <row r="77" spans="1:5" ht="13.5" customHeight="1" x14ac:dyDescent="0.25">
      <c r="A77" s="354"/>
      <c r="B77" s="355"/>
      <c r="C77" s="356"/>
      <c r="D77" s="357" t="s">
        <v>285</v>
      </c>
      <c r="E77" s="358"/>
    </row>
    <row r="78" spans="1:5" ht="13.5" customHeight="1" x14ac:dyDescent="0.25">
      <c r="A78" s="354"/>
      <c r="B78" s="355"/>
      <c r="C78" s="356"/>
      <c r="D78" s="357" t="s">
        <v>286</v>
      </c>
      <c r="E78" s="358"/>
    </row>
    <row r="79" spans="1:5" ht="12.75" customHeight="1" x14ac:dyDescent="0.25">
      <c r="A79" s="354"/>
      <c r="B79" s="355"/>
      <c r="C79" s="356"/>
      <c r="D79" s="371" t="s">
        <v>287</v>
      </c>
      <c r="E79" s="358"/>
    </row>
    <row r="80" spans="1:5" ht="13.5" customHeight="1" x14ac:dyDescent="0.25">
      <c r="A80" s="354"/>
      <c r="B80" s="355"/>
      <c r="C80" s="356"/>
      <c r="D80" s="366" t="s">
        <v>288</v>
      </c>
      <c r="E80" s="358"/>
    </row>
    <row r="81" spans="1:5" ht="13.5" customHeight="1" x14ac:dyDescent="0.25">
      <c r="A81" s="354"/>
      <c r="B81" s="355"/>
      <c r="C81" s="356"/>
      <c r="D81" s="366" t="s">
        <v>289</v>
      </c>
      <c r="E81" s="358"/>
    </row>
    <row r="82" spans="1:5" ht="13.5" customHeight="1" x14ac:dyDescent="0.25">
      <c r="A82" s="354"/>
      <c r="B82" s="355"/>
      <c r="C82" s="377"/>
      <c r="D82" s="378" t="s">
        <v>290</v>
      </c>
      <c r="E82" s="358"/>
    </row>
    <row r="83" spans="1:5" s="99" customFormat="1" ht="13.5" customHeight="1" x14ac:dyDescent="0.25">
      <c r="A83" s="354"/>
      <c r="B83" s="355"/>
      <c r="C83" s="356"/>
      <c r="D83" s="366" t="s">
        <v>291</v>
      </c>
      <c r="E83" s="358"/>
    </row>
    <row r="84" spans="1:5" ht="25.5" customHeight="1" x14ac:dyDescent="0.25">
      <c r="A84" s="308"/>
      <c r="B84" s="309"/>
      <c r="C84" s="359"/>
      <c r="D84" s="367" t="s">
        <v>292</v>
      </c>
      <c r="E84" s="368"/>
    </row>
    <row r="85" spans="1:5" ht="13.5" customHeight="1" x14ac:dyDescent="0.25">
      <c r="A85" s="306">
        <v>7</v>
      </c>
      <c r="B85" s="306">
        <v>801</v>
      </c>
      <c r="C85" s="306">
        <v>80117</v>
      </c>
      <c r="D85" s="348" t="s">
        <v>44</v>
      </c>
      <c r="E85" s="307">
        <v>2009846</v>
      </c>
    </row>
    <row r="86" spans="1:5" ht="15" customHeight="1" x14ac:dyDescent="0.25">
      <c r="A86" s="349"/>
      <c r="B86" s="350"/>
      <c r="C86" s="351"/>
      <c r="D86" s="379" t="s">
        <v>293</v>
      </c>
      <c r="E86" s="353"/>
    </row>
    <row r="87" spans="1:5" ht="24.75" customHeight="1" x14ac:dyDescent="0.25">
      <c r="A87" s="354"/>
      <c r="B87" s="355"/>
      <c r="C87" s="356"/>
      <c r="D87" s="380" t="s">
        <v>294</v>
      </c>
      <c r="E87" s="365"/>
    </row>
    <row r="88" spans="1:5" ht="28.5" customHeight="1" x14ac:dyDescent="0.25">
      <c r="A88" s="354"/>
      <c r="B88" s="355"/>
      <c r="C88" s="356"/>
      <c r="D88" s="367" t="s">
        <v>295</v>
      </c>
      <c r="E88" s="374"/>
    </row>
    <row r="89" spans="1:5" ht="15.75" customHeight="1" x14ac:dyDescent="0.25">
      <c r="A89" s="306">
        <v>8</v>
      </c>
      <c r="B89" s="306">
        <v>801</v>
      </c>
      <c r="C89" s="306">
        <v>80120</v>
      </c>
      <c r="D89" s="348" t="s">
        <v>296</v>
      </c>
      <c r="E89" s="307">
        <v>4828615</v>
      </c>
    </row>
    <row r="90" spans="1:5" ht="27" customHeight="1" x14ac:dyDescent="0.25">
      <c r="A90" s="349"/>
      <c r="B90" s="350"/>
      <c r="C90" s="351"/>
      <c r="D90" s="379" t="s">
        <v>297</v>
      </c>
      <c r="E90" s="353"/>
    </row>
    <row r="91" spans="1:5" ht="26.25" customHeight="1" x14ac:dyDescent="0.25">
      <c r="A91" s="354"/>
      <c r="B91" s="355"/>
      <c r="C91" s="356"/>
      <c r="D91" s="357" t="s">
        <v>298</v>
      </c>
      <c r="E91" s="358"/>
    </row>
    <row r="92" spans="1:5" ht="13.5" customHeight="1" x14ac:dyDescent="0.25">
      <c r="A92" s="354"/>
      <c r="B92" s="355"/>
      <c r="C92" s="356"/>
      <c r="D92" s="357" t="s">
        <v>299</v>
      </c>
      <c r="E92" s="358"/>
    </row>
    <row r="93" spans="1:5" ht="13.5" customHeight="1" x14ac:dyDescent="0.25">
      <c r="A93" s="354"/>
      <c r="B93" s="355"/>
      <c r="C93" s="356"/>
      <c r="D93" s="357" t="s">
        <v>300</v>
      </c>
      <c r="E93" s="358"/>
    </row>
    <row r="94" spans="1:5" ht="13.5" customHeight="1" x14ac:dyDescent="0.25">
      <c r="A94" s="354"/>
      <c r="B94" s="355"/>
      <c r="C94" s="356"/>
      <c r="D94" s="366" t="s">
        <v>301</v>
      </c>
      <c r="E94" s="358"/>
    </row>
    <row r="95" spans="1:5" ht="13.5" customHeight="1" x14ac:dyDescent="0.25">
      <c r="A95" s="354"/>
      <c r="B95" s="355"/>
      <c r="C95" s="356"/>
      <c r="D95" s="366" t="s">
        <v>302</v>
      </c>
      <c r="E95" s="358"/>
    </row>
    <row r="96" spans="1:5" ht="24.75" customHeight="1" x14ac:dyDescent="0.25">
      <c r="A96" s="354"/>
      <c r="B96" s="355"/>
      <c r="C96" s="356"/>
      <c r="D96" s="357" t="s">
        <v>303</v>
      </c>
      <c r="E96" s="358"/>
    </row>
    <row r="97" spans="1:5" ht="13.5" customHeight="1" x14ac:dyDescent="0.25">
      <c r="A97" s="354"/>
      <c r="B97" s="355"/>
      <c r="C97" s="356"/>
      <c r="D97" s="366" t="s">
        <v>304</v>
      </c>
      <c r="E97" s="358"/>
    </row>
    <row r="98" spans="1:5" ht="15" customHeight="1" x14ac:dyDescent="0.25">
      <c r="A98" s="354"/>
      <c r="B98" s="355"/>
      <c r="C98" s="356"/>
      <c r="D98" s="357" t="s">
        <v>305</v>
      </c>
      <c r="E98" s="358"/>
    </row>
    <row r="99" spans="1:5" ht="26.25" customHeight="1" x14ac:dyDescent="0.25">
      <c r="A99" s="354"/>
      <c r="B99" s="355"/>
      <c r="C99" s="356"/>
      <c r="D99" s="371" t="s">
        <v>306</v>
      </c>
      <c r="E99" s="358"/>
    </row>
    <row r="100" spans="1:5" ht="26.25" customHeight="1" x14ac:dyDescent="0.25">
      <c r="A100" s="354"/>
      <c r="B100" s="355"/>
      <c r="C100" s="356"/>
      <c r="D100" s="370" t="s">
        <v>307</v>
      </c>
      <c r="E100" s="358"/>
    </row>
    <row r="101" spans="1:5" ht="24.75" customHeight="1" x14ac:dyDescent="0.25">
      <c r="A101" s="354"/>
      <c r="B101" s="355"/>
      <c r="C101" s="356"/>
      <c r="D101" s="370" t="s">
        <v>308</v>
      </c>
      <c r="E101" s="358"/>
    </row>
    <row r="102" spans="1:5" ht="25.5" customHeight="1" x14ac:dyDescent="0.25">
      <c r="A102" s="354"/>
      <c r="B102" s="355"/>
      <c r="C102" s="356"/>
      <c r="D102" s="371" t="s">
        <v>309</v>
      </c>
      <c r="E102" s="358"/>
    </row>
    <row r="103" spans="1:5" ht="25.5" customHeight="1" x14ac:dyDescent="0.25">
      <c r="A103" s="354"/>
      <c r="B103" s="355"/>
      <c r="C103" s="356"/>
      <c r="D103" s="371" t="s">
        <v>310</v>
      </c>
      <c r="E103" s="358"/>
    </row>
    <row r="104" spans="1:5" ht="13.5" customHeight="1" x14ac:dyDescent="0.25">
      <c r="A104" s="354"/>
      <c r="B104" s="355"/>
      <c r="C104" s="356"/>
      <c r="D104" s="357" t="s">
        <v>311</v>
      </c>
      <c r="E104" s="358"/>
    </row>
    <row r="105" spans="1:5" ht="13.5" customHeight="1" x14ac:dyDescent="0.25">
      <c r="A105" s="354"/>
      <c r="B105" s="355"/>
      <c r="C105" s="356"/>
      <c r="D105" s="366" t="s">
        <v>312</v>
      </c>
      <c r="E105" s="358"/>
    </row>
    <row r="106" spans="1:5" ht="13.5" customHeight="1" x14ac:dyDescent="0.25">
      <c r="A106" s="308"/>
      <c r="B106" s="309"/>
      <c r="C106" s="359"/>
      <c r="D106" s="372" t="s">
        <v>313</v>
      </c>
      <c r="E106" s="368"/>
    </row>
    <row r="107" spans="1:5" ht="51" customHeight="1" x14ac:dyDescent="0.25">
      <c r="A107" s="300">
        <v>9</v>
      </c>
      <c r="B107" s="300">
        <v>801</v>
      </c>
      <c r="C107" s="300">
        <v>80149</v>
      </c>
      <c r="D107" s="333" t="s">
        <v>314</v>
      </c>
      <c r="E107" s="302">
        <v>1860812</v>
      </c>
    </row>
    <row r="108" spans="1:5" ht="25.5" customHeight="1" x14ac:dyDescent="0.25">
      <c r="A108" s="349"/>
      <c r="B108" s="350"/>
      <c r="C108" s="351"/>
      <c r="D108" s="369" t="s">
        <v>262</v>
      </c>
      <c r="E108" s="353"/>
    </row>
    <row r="109" spans="1:5" ht="13.5" customHeight="1" x14ac:dyDescent="0.25">
      <c r="A109" s="354"/>
      <c r="B109" s="355"/>
      <c r="C109" s="356"/>
      <c r="D109" s="371" t="s">
        <v>270</v>
      </c>
      <c r="E109" s="358"/>
    </row>
    <row r="110" spans="1:5" ht="13.5" customHeight="1" x14ac:dyDescent="0.25">
      <c r="A110" s="354"/>
      <c r="B110" s="355"/>
      <c r="C110" s="356"/>
      <c r="D110" s="371" t="s">
        <v>315</v>
      </c>
      <c r="E110" s="358"/>
    </row>
    <row r="111" spans="1:5" ht="13.5" customHeight="1" x14ac:dyDescent="0.25">
      <c r="A111" s="354"/>
      <c r="B111" s="355"/>
      <c r="C111" s="356"/>
      <c r="D111" s="370" t="s">
        <v>259</v>
      </c>
      <c r="E111" s="358"/>
    </row>
    <row r="112" spans="1:5" ht="13.5" customHeight="1" x14ac:dyDescent="0.25">
      <c r="A112" s="354"/>
      <c r="B112" s="355"/>
      <c r="C112" s="356"/>
      <c r="D112" s="370" t="s">
        <v>261</v>
      </c>
      <c r="E112" s="358"/>
    </row>
    <row r="113" spans="1:5" ht="13.5" customHeight="1" x14ac:dyDescent="0.25">
      <c r="A113" s="354"/>
      <c r="B113" s="355"/>
      <c r="C113" s="356"/>
      <c r="D113" s="371" t="s">
        <v>316</v>
      </c>
      <c r="E113" s="358"/>
    </row>
    <row r="114" spans="1:5" ht="13.5" customHeight="1" x14ac:dyDescent="0.25">
      <c r="A114" s="354"/>
      <c r="B114" s="355"/>
      <c r="C114" s="356"/>
      <c r="D114" s="371" t="s">
        <v>317</v>
      </c>
      <c r="E114" s="358"/>
    </row>
    <row r="115" spans="1:5" ht="13.5" customHeight="1" x14ac:dyDescent="0.25">
      <c r="A115" s="308"/>
      <c r="B115" s="309"/>
      <c r="C115" s="359"/>
      <c r="D115" s="381" t="s">
        <v>272</v>
      </c>
      <c r="E115" s="368"/>
    </row>
    <row r="116" spans="1:5" ht="39" customHeight="1" x14ac:dyDescent="0.25">
      <c r="A116" s="300">
        <v>10</v>
      </c>
      <c r="B116" s="300">
        <v>801</v>
      </c>
      <c r="C116" s="300">
        <v>80150</v>
      </c>
      <c r="D116" s="333" t="s">
        <v>318</v>
      </c>
      <c r="E116" s="302">
        <v>184331</v>
      </c>
    </row>
    <row r="117" spans="1:5" ht="13.5" customHeight="1" x14ac:dyDescent="0.25">
      <c r="A117" s="349"/>
      <c r="B117" s="350"/>
      <c r="C117" s="351"/>
      <c r="D117" s="369" t="s">
        <v>249</v>
      </c>
      <c r="E117" s="353"/>
    </row>
    <row r="118" spans="1:5" ht="25.5" customHeight="1" x14ac:dyDescent="0.25">
      <c r="A118" s="354"/>
      <c r="B118" s="355"/>
      <c r="C118" s="356"/>
      <c r="D118" s="357" t="s">
        <v>319</v>
      </c>
      <c r="E118" s="358"/>
    </row>
    <row r="119" spans="1:5" ht="15.75" customHeight="1" x14ac:dyDescent="0.25">
      <c r="A119" s="308"/>
      <c r="B119" s="309"/>
      <c r="C119" s="359"/>
      <c r="D119" s="367" t="s">
        <v>250</v>
      </c>
      <c r="E119" s="368"/>
    </row>
    <row r="120" spans="1:5" ht="13.5" customHeight="1" x14ac:dyDescent="0.25">
      <c r="A120" s="306">
        <v>11</v>
      </c>
      <c r="B120" s="306">
        <v>801</v>
      </c>
      <c r="C120" s="306">
        <v>80151</v>
      </c>
      <c r="D120" s="315" t="s">
        <v>320</v>
      </c>
      <c r="E120" s="307">
        <v>54804</v>
      </c>
    </row>
    <row r="121" spans="1:5" ht="13.5" customHeight="1" x14ac:dyDescent="0.25">
      <c r="A121" s="349"/>
      <c r="B121" s="350"/>
      <c r="C121" s="351"/>
      <c r="D121" s="382" t="s">
        <v>321</v>
      </c>
      <c r="E121" s="383"/>
    </row>
    <row r="122" spans="1:5" ht="13.5" customHeight="1" x14ac:dyDescent="0.25">
      <c r="A122" s="308"/>
      <c r="B122" s="309"/>
      <c r="C122" s="359"/>
      <c r="D122" s="384" t="s">
        <v>288</v>
      </c>
      <c r="E122" s="368"/>
    </row>
    <row r="123" spans="1:5" ht="102.75" customHeight="1" x14ac:dyDescent="0.25">
      <c r="A123" s="300">
        <v>12</v>
      </c>
      <c r="B123" s="300">
        <v>801</v>
      </c>
      <c r="C123" s="300">
        <v>80152</v>
      </c>
      <c r="D123" s="333" t="s">
        <v>322</v>
      </c>
      <c r="E123" s="302">
        <v>195631</v>
      </c>
    </row>
    <row r="124" spans="1:5" ht="15.75" customHeight="1" x14ac:dyDescent="0.25">
      <c r="A124" s="349"/>
      <c r="B124" s="350"/>
      <c r="C124" s="351"/>
      <c r="D124" s="379" t="s">
        <v>293</v>
      </c>
      <c r="E124" s="353"/>
    </row>
    <row r="125" spans="1:5" ht="15" customHeight="1" x14ac:dyDescent="0.25">
      <c r="A125" s="354"/>
      <c r="B125" s="355"/>
      <c r="C125" s="356"/>
      <c r="D125" s="370" t="s">
        <v>313</v>
      </c>
      <c r="E125" s="358"/>
    </row>
    <row r="126" spans="1:5" ht="23.25" customHeight="1" x14ac:dyDescent="0.25">
      <c r="A126" s="308"/>
      <c r="B126" s="309"/>
      <c r="C126" s="359"/>
      <c r="D126" s="381" t="s">
        <v>310</v>
      </c>
      <c r="E126" s="368"/>
    </row>
    <row r="127" spans="1:5" ht="15.75" customHeight="1" x14ac:dyDescent="0.25">
      <c r="A127" s="385">
        <v>13</v>
      </c>
      <c r="B127" s="385">
        <v>853</v>
      </c>
      <c r="C127" s="385">
        <v>85311</v>
      </c>
      <c r="D127" s="309" t="s">
        <v>323</v>
      </c>
      <c r="E127" s="368">
        <v>170801</v>
      </c>
    </row>
    <row r="128" spans="1:5" ht="15.75" customHeight="1" x14ac:dyDescent="0.25">
      <c r="A128" s="306">
        <v>14</v>
      </c>
      <c r="B128" s="306">
        <v>854</v>
      </c>
      <c r="C128" s="306">
        <v>85403</v>
      </c>
      <c r="D128" s="315" t="s">
        <v>324</v>
      </c>
      <c r="E128" s="307">
        <v>752731</v>
      </c>
    </row>
    <row r="129" spans="1:6" ht="13.5" customHeight="1" x14ac:dyDescent="0.25">
      <c r="A129" s="348"/>
      <c r="B129" s="315"/>
      <c r="C129" s="310"/>
      <c r="D129" s="386" t="s">
        <v>325</v>
      </c>
      <c r="E129" s="307"/>
    </row>
    <row r="130" spans="1:6" ht="13.5" customHeight="1" x14ac:dyDescent="0.25">
      <c r="A130" s="306">
        <v>15</v>
      </c>
      <c r="B130" s="306">
        <v>854</v>
      </c>
      <c r="C130" s="306">
        <v>85404</v>
      </c>
      <c r="D130" s="315" t="s">
        <v>326</v>
      </c>
      <c r="E130" s="307">
        <v>385234</v>
      </c>
    </row>
    <row r="131" spans="1:6" ht="13.5" customHeight="1" x14ac:dyDescent="0.25">
      <c r="A131" s="349"/>
      <c r="B131" s="350"/>
      <c r="C131" s="351"/>
      <c r="D131" s="352" t="s">
        <v>261</v>
      </c>
      <c r="E131" s="353"/>
    </row>
    <row r="132" spans="1:6" ht="24.75" customHeight="1" x14ac:dyDescent="0.25">
      <c r="A132" s="354"/>
      <c r="B132" s="355"/>
      <c r="C132" s="356"/>
      <c r="D132" s="371" t="s">
        <v>262</v>
      </c>
      <c r="E132" s="358"/>
    </row>
    <row r="133" spans="1:6" ht="13.5" customHeight="1" x14ac:dyDescent="0.25">
      <c r="A133" s="354"/>
      <c r="B133" s="355"/>
      <c r="C133" s="356"/>
      <c r="D133" s="371" t="s">
        <v>315</v>
      </c>
      <c r="E133" s="358"/>
    </row>
    <row r="134" spans="1:6" ht="13.5" customHeight="1" x14ac:dyDescent="0.25">
      <c r="A134" s="354"/>
      <c r="B134" s="355"/>
      <c r="C134" s="356"/>
      <c r="D134" s="371" t="s">
        <v>316</v>
      </c>
      <c r="E134" s="358"/>
    </row>
    <row r="135" spans="1:6" ht="14.25" customHeight="1" x14ac:dyDescent="0.25">
      <c r="A135" s="308"/>
      <c r="B135" s="309"/>
      <c r="C135" s="359"/>
      <c r="D135" s="381" t="s">
        <v>317</v>
      </c>
      <c r="E135" s="368"/>
      <c r="F135" s="316"/>
    </row>
    <row r="136" spans="1:6" ht="25.5" customHeight="1" x14ac:dyDescent="0.25">
      <c r="A136" s="300">
        <v>16</v>
      </c>
      <c r="B136" s="300">
        <v>854</v>
      </c>
      <c r="C136" s="300">
        <v>85406</v>
      </c>
      <c r="D136" s="387" t="s">
        <v>327</v>
      </c>
      <c r="E136" s="307">
        <v>134734</v>
      </c>
    </row>
    <row r="137" spans="1:6" ht="12.75" customHeight="1" x14ac:dyDescent="0.25">
      <c r="A137" s="308"/>
      <c r="B137" s="309"/>
      <c r="C137" s="359"/>
      <c r="D137" s="388" t="s">
        <v>328</v>
      </c>
      <c r="E137" s="368"/>
    </row>
    <row r="138" spans="1:6" ht="13.5" customHeight="1" x14ac:dyDescent="0.25">
      <c r="A138" s="306">
        <v>17</v>
      </c>
      <c r="B138" s="306">
        <v>854</v>
      </c>
      <c r="C138" s="306">
        <v>85410</v>
      </c>
      <c r="D138" s="315" t="s">
        <v>329</v>
      </c>
      <c r="E138" s="307"/>
    </row>
    <row r="139" spans="1:6" ht="12.75" customHeight="1" x14ac:dyDescent="0.25">
      <c r="A139" s="348"/>
      <c r="B139" s="315"/>
      <c r="C139" s="310"/>
      <c r="D139" s="311" t="s">
        <v>330</v>
      </c>
      <c r="E139" s="307">
        <v>762302</v>
      </c>
    </row>
    <row r="140" spans="1:6" ht="14.25" customHeight="1" x14ac:dyDescent="0.25">
      <c r="A140" s="317"/>
      <c r="B140" s="318"/>
      <c r="C140" s="318"/>
      <c r="D140" s="318" t="s">
        <v>220</v>
      </c>
      <c r="E140" s="320">
        <f>SUM(E36:E139)</f>
        <v>31039916</v>
      </c>
    </row>
    <row r="141" spans="1:6" ht="15.75" customHeight="1" x14ac:dyDescent="0.25">
      <c r="A141" s="324"/>
      <c r="B141" s="325"/>
      <c r="C141" s="325"/>
      <c r="D141" s="325" t="s">
        <v>225</v>
      </c>
      <c r="E141" s="327">
        <f>SUM(E33,E140)</f>
        <v>45036966</v>
      </c>
    </row>
    <row r="143" spans="1:6" ht="12.6" customHeight="1" x14ac:dyDescent="0.25">
      <c r="A143" s="328"/>
      <c r="E143" s="107"/>
    </row>
    <row r="145" spans="5:5" x14ac:dyDescent="0.25">
      <c r="E145" s="107"/>
    </row>
  </sheetData>
  <pageMargins left="0.59055118110236227" right="0.59055118110236227" top="0.74803149606299213" bottom="0.74803149606299213" header="0.31496062992125984" footer="0.31496062992125984"/>
  <pageSetup paperSize="9" orientation="portrait" r:id="rId1"/>
  <headerFooter>
    <oddFooter>Strona &amp;P</oddFooter>
  </headerFooter>
  <rowBreaks count="1" manualBreakCount="1"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Zał.Nr1</vt:lpstr>
      <vt:lpstr>Zał.Nr2</vt:lpstr>
      <vt:lpstr>Zał.Nr3</vt:lpstr>
      <vt:lpstr>Zał.Nr4</vt:lpstr>
      <vt:lpstr>Zał.Nr5</vt:lpstr>
      <vt:lpstr>Zał.Nr1!Tytuły_wydruku</vt:lpstr>
      <vt:lpstr>Zał.Nr5!Tytuły_wydruku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2020-03-05T12:49:53Z</cp:lastPrinted>
  <dcterms:created xsi:type="dcterms:W3CDTF">2014-03-20T12:20:20Z</dcterms:created>
  <dcterms:modified xsi:type="dcterms:W3CDTF">2020-03-05T13:05:52Z</dcterms:modified>
</cp:coreProperties>
</file>