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duszenska\MDOK_Legislator\"/>
    </mc:Choice>
  </mc:AlternateContent>
  <bookViews>
    <workbookView xWindow="240" yWindow="300" windowWidth="21075" windowHeight="9090"/>
  </bookViews>
  <sheets>
    <sheet name="Zał.Nr1" sheetId="9" r:id="rId1"/>
    <sheet name="Zał.Nr2" sheetId="10" r:id="rId2"/>
    <sheet name="Zał.Nr3" sheetId="11" r:id="rId3"/>
    <sheet name="Zał.Nr4" sheetId="14" r:id="rId4"/>
    <sheet name="Zał.Nr5" sheetId="12" r:id="rId5"/>
  </sheets>
  <definedNames>
    <definedName name="_xlnm.Print_Titles" localSheetId="0">Zał.Nr1!$7:$9</definedName>
    <definedName name="_xlnm.Print_Titles" localSheetId="1">Zał.Nr2!#REF!</definedName>
    <definedName name="_xlnm.Print_Titles" localSheetId="2">Zał.Nr3!$10:$17</definedName>
  </definedNames>
  <calcPr calcId="162913"/>
</workbook>
</file>

<file path=xl/calcChain.xml><?xml version="1.0" encoding="utf-8"?>
<calcChain xmlns="http://schemas.openxmlformats.org/spreadsheetml/2006/main">
  <c r="E45" i="12" l="1"/>
  <c r="E46" i="12" s="1"/>
  <c r="E33" i="12"/>
  <c r="J26" i="14"/>
  <c r="I26" i="14"/>
  <c r="H26" i="14"/>
  <c r="G26" i="14"/>
  <c r="D26" i="14"/>
  <c r="F25" i="14"/>
  <c r="E25" i="14" s="1"/>
  <c r="F24" i="14"/>
  <c r="E24" i="14" s="1"/>
  <c r="F23" i="14"/>
  <c r="E23" i="14" s="1"/>
  <c r="F22" i="14"/>
  <c r="E22" i="14" s="1"/>
  <c r="F21" i="14"/>
  <c r="E21" i="14" s="1"/>
  <c r="F20" i="14"/>
  <c r="E20" i="14" s="1"/>
  <c r="F19" i="14"/>
  <c r="E19" i="14" s="1"/>
  <c r="F18" i="14"/>
  <c r="E18" i="14" s="1"/>
  <c r="F17" i="14"/>
  <c r="E17" i="14" s="1"/>
  <c r="F16" i="14"/>
  <c r="G58" i="11"/>
  <c r="D57" i="11"/>
  <c r="G54" i="11"/>
  <c r="D53" i="11"/>
  <c r="G49" i="11"/>
  <c r="D48" i="11"/>
  <c r="G45" i="11"/>
  <c r="D44" i="11"/>
  <c r="G41" i="11"/>
  <c r="D40" i="11"/>
  <c r="G37" i="11"/>
  <c r="D36" i="11"/>
  <c r="G33" i="11"/>
  <c r="D32" i="11"/>
  <c r="G29" i="11"/>
  <c r="D28" i="11"/>
  <c r="G25" i="11"/>
  <c r="D24" i="11"/>
  <c r="I18" i="11"/>
  <c r="H18" i="11"/>
  <c r="G18" i="11"/>
  <c r="F18" i="11"/>
  <c r="E18" i="11"/>
  <c r="D18" i="11"/>
  <c r="F26" i="14" l="1"/>
  <c r="E16" i="14"/>
  <c r="E26" i="14" s="1"/>
  <c r="G24" i="10"/>
  <c r="G23" i="10"/>
  <c r="E23" i="10"/>
  <c r="D23" i="10"/>
  <c r="G22" i="10"/>
  <c r="E21" i="10"/>
  <c r="E20" i="10" s="1"/>
  <c r="E19" i="10" s="1"/>
  <c r="D21" i="10"/>
  <c r="D20" i="10" s="1"/>
  <c r="D19" i="10" s="1"/>
  <c r="F265" i="9" l="1"/>
  <c r="F264" i="9"/>
  <c r="F261" i="9"/>
  <c r="F260" i="9" s="1"/>
  <c r="F259" i="9" s="1"/>
  <c r="G255" i="9"/>
  <c r="G254" i="9" s="1"/>
  <c r="G252" i="9" s="1"/>
  <c r="F255" i="9"/>
  <c r="F254" i="9"/>
  <c r="F252" i="9" s="1"/>
  <c r="G247" i="9"/>
  <c r="F247" i="9"/>
  <c r="F245" i="9" s="1"/>
  <c r="F244" i="9" s="1"/>
  <c r="G245" i="9"/>
  <c r="G244" i="9" s="1"/>
  <c r="G237" i="9" s="1"/>
  <c r="F241" i="9"/>
  <c r="F240" i="9" s="1"/>
  <c r="F239" i="9" s="1"/>
  <c r="F237" i="9" s="1"/>
  <c r="G235" i="9"/>
  <c r="G232" i="9"/>
  <c r="G231" i="9" s="1"/>
  <c r="F232" i="9"/>
  <c r="F231" i="9" s="1"/>
  <c r="F229" i="9"/>
  <c r="F226" i="9" s="1"/>
  <c r="F211" i="9" s="1"/>
  <c r="G227" i="9"/>
  <c r="G226" i="9" s="1"/>
  <c r="G221" i="9"/>
  <c r="F221" i="9"/>
  <c r="G216" i="9"/>
  <c r="F216" i="9"/>
  <c r="G215" i="9"/>
  <c r="F215" i="9"/>
  <c r="G213" i="9"/>
  <c r="G212" i="9" s="1"/>
  <c r="G211" i="9" s="1"/>
  <c r="G208" i="9"/>
  <c r="F208" i="9"/>
  <c r="G207" i="9"/>
  <c r="G206" i="9" s="1"/>
  <c r="F207" i="9"/>
  <c r="F206" i="9" s="1"/>
  <c r="G204" i="9"/>
  <c r="G199" i="9" s="1"/>
  <c r="G195" i="9" s="1"/>
  <c r="F200" i="9"/>
  <c r="F199" i="9" s="1"/>
  <c r="F197" i="9"/>
  <c r="F196" i="9"/>
  <c r="F195" i="9" s="1"/>
  <c r="F191" i="9"/>
  <c r="F190" i="9"/>
  <c r="F189" i="9" s="1"/>
  <c r="G184" i="9"/>
  <c r="F184" i="9"/>
  <c r="F182" i="9" s="1"/>
  <c r="G182" i="9"/>
  <c r="G178" i="9"/>
  <c r="F178" i="9"/>
  <c r="F177" i="9" s="1"/>
  <c r="G177" i="9"/>
  <c r="G176" i="9" s="1"/>
  <c r="F161" i="9"/>
  <c r="F153" i="9"/>
  <c r="F143" i="9"/>
  <c r="G139" i="9"/>
  <c r="G135" i="9" s="1"/>
  <c r="F139" i="9"/>
  <c r="F136" i="9"/>
  <c r="F135" i="9"/>
  <c r="G133" i="9"/>
  <c r="F129" i="9"/>
  <c r="G128" i="9"/>
  <c r="F128" i="9"/>
  <c r="G123" i="9"/>
  <c r="F123" i="9"/>
  <c r="G122" i="9"/>
  <c r="F122" i="9"/>
  <c r="F121" i="9" s="1"/>
  <c r="G118" i="9"/>
  <c r="G117" i="9" s="1"/>
  <c r="G116" i="9" s="1"/>
  <c r="F106" i="9"/>
  <c r="F104" i="9"/>
  <c r="F103" i="9" s="1"/>
  <c r="F100" i="9"/>
  <c r="F99" i="9"/>
  <c r="F98" i="9"/>
  <c r="F95" i="9"/>
  <c r="F94" i="9" s="1"/>
  <c r="F90" i="9" s="1"/>
  <c r="G92" i="9"/>
  <c r="G91" i="9"/>
  <c r="G90" i="9" s="1"/>
  <c r="G87" i="9"/>
  <c r="G86" i="9" s="1"/>
  <c r="G85" i="9" s="1"/>
  <c r="F87" i="9"/>
  <c r="F86" i="9" s="1"/>
  <c r="F85" i="9" s="1"/>
  <c r="F78" i="9"/>
  <c r="F73" i="9"/>
  <c r="F72" i="9" s="1"/>
  <c r="F64" i="9" s="1"/>
  <c r="F67" i="9"/>
  <c r="F66" i="9"/>
  <c r="F50" i="9"/>
  <c r="F36" i="9"/>
  <c r="F29" i="9"/>
  <c r="F27" i="9"/>
  <c r="F22" i="9"/>
  <c r="F21" i="9" s="1"/>
  <c r="F14" i="9"/>
  <c r="F13" i="9"/>
  <c r="F12" i="9" s="1"/>
  <c r="F176" i="9" l="1"/>
  <c r="G121" i="9"/>
  <c r="F11" i="9"/>
  <c r="F10" i="9" s="1"/>
  <c r="G84" i="9"/>
  <c r="G83" i="9" s="1"/>
  <c r="F84" i="9" l="1"/>
  <c r="F83" i="9" l="1"/>
</calcChain>
</file>

<file path=xl/sharedStrings.xml><?xml version="1.0" encoding="utf-8"?>
<sst xmlns="http://schemas.openxmlformats.org/spreadsheetml/2006/main" count="676" uniqueCount="298">
  <si>
    <t>Załącznik Nr 1</t>
  </si>
  <si>
    <t>Zmiany w budżecie miasta Włocławek na 2020 rok</t>
  </si>
  <si>
    <t>w złotych</t>
  </si>
  <si>
    <t>Plan</t>
  </si>
  <si>
    <t>Dz.</t>
  </si>
  <si>
    <t>Rozdz.</t>
  </si>
  <si>
    <t>§</t>
  </si>
  <si>
    <t>T r e ś ć</t>
  </si>
  <si>
    <t>zwiększyć</t>
  </si>
  <si>
    <t>zmniejszyć</t>
  </si>
  <si>
    <t>po zmianach</t>
  </si>
  <si>
    <t>DOCHODY OGÓŁEM:</t>
  </si>
  <si>
    <t xml:space="preserve"> -</t>
  </si>
  <si>
    <t>Dochody na zadania własne:</t>
  </si>
  <si>
    <t>Miejski Zarząd Infrastruktury Drogowej i Transportu</t>
  </si>
  <si>
    <t>Oświata i wychowanie</t>
  </si>
  <si>
    <t>Szkoły podstawowe</t>
  </si>
  <si>
    <t>Jednostki oświatowe zbiorczo</t>
  </si>
  <si>
    <t>Przedszkola</t>
  </si>
  <si>
    <t>Pozostała działalność</t>
  </si>
  <si>
    <t>Wydział Edukacji</t>
  </si>
  <si>
    <t>Pomoc społeczna</t>
  </si>
  <si>
    <t>2057</t>
  </si>
  <si>
    <t>dotacje celowe w ramach programów finansowanych</t>
  </si>
  <si>
    <t>z udziałem środków europejskich oraz środków,</t>
  </si>
  <si>
    <t>o których mowa w art. 5 ust. 3 pkt 5 lit. a i b ustawy,</t>
  </si>
  <si>
    <t>lub płatności w ramach budżetu środków europejskich,</t>
  </si>
  <si>
    <t>realizowanych przez jednostki samorządu</t>
  </si>
  <si>
    <t>terytorialnego</t>
  </si>
  <si>
    <t>Pozostałe zadania w zakresie polityki społecznej</t>
  </si>
  <si>
    <t>Edukacyjna opieka wychowawcza</t>
  </si>
  <si>
    <t>Internaty i bursy szkolne</t>
  </si>
  <si>
    <t>Rodzina</t>
  </si>
  <si>
    <t>2059</t>
  </si>
  <si>
    <t>WYDATKI OGÓŁEM:</t>
  </si>
  <si>
    <t>Wydatki na zadania własne:</t>
  </si>
  <si>
    <t>Transport i łączność</t>
  </si>
  <si>
    <t>Drogi publiczne w miastach na prawach powiatu</t>
  </si>
  <si>
    <t xml:space="preserve">zakup usług pozostałych </t>
  </si>
  <si>
    <t>4210</t>
  </si>
  <si>
    <t>zakup materiałów i wyposażenia</t>
  </si>
  <si>
    <t>zakup energii</t>
  </si>
  <si>
    <t>podróże służbowe zagraniczne</t>
  </si>
  <si>
    <t>zakup usług pozostałych</t>
  </si>
  <si>
    <t>wynagrodzenia bezosobowe</t>
  </si>
  <si>
    <t>Wydział Polityki Społecznej i Zdrowia Publicznego</t>
  </si>
  <si>
    <t>852</t>
  </si>
  <si>
    <t>Miejski Ośrodek Pomocy Rodzinie</t>
  </si>
  <si>
    <t>świadczenia społeczne</t>
  </si>
  <si>
    <t>wynagrodzenia osobowe pracowników</t>
  </si>
  <si>
    <t>składki na ubezpieczenia społeczne</t>
  </si>
  <si>
    <t xml:space="preserve">składki na Fundusz Pracy oraz Solidarnościowy Fundusz </t>
  </si>
  <si>
    <t>Wsparcia Osób Niepełnosprawnych</t>
  </si>
  <si>
    <t xml:space="preserve">różne opłaty i składki </t>
  </si>
  <si>
    <r>
      <t xml:space="preserve">Miejski Ośrodek Pomocy Rodzinie - </t>
    </r>
    <r>
      <rPr>
        <i/>
        <sz val="8"/>
        <rFont val="Arial CE"/>
        <charset val="238"/>
      </rPr>
      <t xml:space="preserve">Projekt pn. </t>
    </r>
  </si>
  <si>
    <t>Gospodarka komunalna i ochrona środowiska</t>
  </si>
  <si>
    <t>Oczyszczanie miast i wsi</t>
  </si>
  <si>
    <t>Wydział Gospodarki Komunalnej</t>
  </si>
  <si>
    <t>Miejski Zakład Zieleni i Usług Komunalnych</t>
  </si>
  <si>
    <t>Załącznik Nr 3</t>
  </si>
  <si>
    <t>Wydatki na programy i projekty realizowane ze środków pochodzących z funduszy strukturalnych i Funduszu Spójności</t>
  </si>
  <si>
    <t xml:space="preserve">
</t>
  </si>
  <si>
    <t>Wydatki</t>
  </si>
  <si>
    <t>w tym:</t>
  </si>
  <si>
    <t>Planowane wydatki</t>
  </si>
  <si>
    <t>w okresie</t>
  </si>
  <si>
    <t>2020 rok</t>
  </si>
  <si>
    <t xml:space="preserve">Klasyfikacja </t>
  </si>
  <si>
    <t xml:space="preserve">realizacji </t>
  </si>
  <si>
    <t>Środki</t>
  </si>
  <si>
    <t>Lp.</t>
  </si>
  <si>
    <t>Program/Projekt</t>
  </si>
  <si>
    <t xml:space="preserve">(dział, </t>
  </si>
  <si>
    <t>Projektu</t>
  </si>
  <si>
    <t>z budżetu</t>
  </si>
  <si>
    <t xml:space="preserve">z budżetu </t>
  </si>
  <si>
    <t xml:space="preserve">Wydatki </t>
  </si>
  <si>
    <t xml:space="preserve">Środki z </t>
  </si>
  <si>
    <t>rozdział)</t>
  </si>
  <si>
    <t xml:space="preserve">(całkowita </t>
  </si>
  <si>
    <t>krajowego</t>
  </si>
  <si>
    <t>UE</t>
  </si>
  <si>
    <t>razem (8+9)</t>
  </si>
  <si>
    <t>budżetu</t>
  </si>
  <si>
    <t>budżetu UE</t>
  </si>
  <si>
    <t xml:space="preserve">wartość </t>
  </si>
  <si>
    <t>krajowego *</t>
  </si>
  <si>
    <t>Projektu)</t>
  </si>
  <si>
    <t>Wydatki ogółem:</t>
  </si>
  <si>
    <t>wydatki bieżące</t>
  </si>
  <si>
    <t>wydatki majątkowe</t>
  </si>
  <si>
    <t>2</t>
  </si>
  <si>
    <t>REGIONALNY PROGRAM OPERACYJNY WOJEWÓDZTWA KUJAWSKO - POMORSKIEGO</t>
  </si>
  <si>
    <t>z tego: 2020 r.</t>
  </si>
  <si>
    <t>dz. 801</t>
  </si>
  <si>
    <t>rozdz. 80195</t>
  </si>
  <si>
    <t>Załącznik Nr 2</t>
  </si>
  <si>
    <t>Zmiany planu wydatków majątkowych na 2020 rok</t>
  </si>
  <si>
    <t xml:space="preserve">Pozostałe </t>
  </si>
  <si>
    <t>Jednostka</t>
  </si>
  <si>
    <t xml:space="preserve">Łączne </t>
  </si>
  <si>
    <t>rok</t>
  </si>
  <si>
    <t>Źródła finansowania</t>
  </si>
  <si>
    <t xml:space="preserve">środki  </t>
  </si>
  <si>
    <t>organizacyjna</t>
  </si>
  <si>
    <t>Dział</t>
  </si>
  <si>
    <t>Nazwa zadania inwestycyjnego</t>
  </si>
  <si>
    <t>koszty</t>
  </si>
  <si>
    <t>budżetowy</t>
  </si>
  <si>
    <t>środki</t>
  </si>
  <si>
    <t>wydzielone</t>
  </si>
  <si>
    <t>realizująca</t>
  </si>
  <si>
    <t>finansowe</t>
  </si>
  <si>
    <t>dochody</t>
  </si>
  <si>
    <t xml:space="preserve">pochodzące </t>
  </si>
  <si>
    <t>wymienione</t>
  </si>
  <si>
    <t>rachunki</t>
  </si>
  <si>
    <t>program lub</t>
  </si>
  <si>
    <t>(6+7+8)</t>
  </si>
  <si>
    <t xml:space="preserve">własne </t>
  </si>
  <si>
    <t>z innych</t>
  </si>
  <si>
    <t>w art.5 ust.1</t>
  </si>
  <si>
    <t>jednostek</t>
  </si>
  <si>
    <t>koordynująca</t>
  </si>
  <si>
    <t>źródeł</t>
  </si>
  <si>
    <t>pkt 2 i 3 u.f.p.</t>
  </si>
  <si>
    <t>oświatowych</t>
  </si>
  <si>
    <t>wykonanie</t>
  </si>
  <si>
    <t>programu</t>
  </si>
  <si>
    <t>OGÓŁEM:</t>
  </si>
  <si>
    <t>x</t>
  </si>
  <si>
    <t>Załącznik Nr 4</t>
  </si>
  <si>
    <t xml:space="preserve">Dotacje udzielane z budżetu jednostki samorządu terytorialnego </t>
  </si>
  <si>
    <t>Rozdział</t>
  </si>
  <si>
    <t>Nazwa zadania</t>
  </si>
  <si>
    <t>Kwota dotacji</t>
  </si>
  <si>
    <t>dotacje celowe</t>
  </si>
  <si>
    <t>Razem</t>
  </si>
  <si>
    <t>dotacje podmiotowe</t>
  </si>
  <si>
    <t>Ogółem:</t>
  </si>
  <si>
    <t xml:space="preserve">Prezydenta Miasta Włocławek </t>
  </si>
  <si>
    <t>Administracja publiczna</t>
  </si>
  <si>
    <r>
      <rPr>
        <i/>
        <sz val="9"/>
        <rFont val="Arial CE"/>
        <charset val="238"/>
      </rPr>
      <t>Organ</t>
    </r>
    <r>
      <rPr>
        <i/>
        <sz val="8"/>
        <rFont val="Arial CE"/>
        <charset val="238"/>
      </rPr>
      <t xml:space="preserve"> - projekt pn. "Partnerstwo - od czego zacząć?"</t>
    </r>
  </si>
  <si>
    <t>2330</t>
  </si>
  <si>
    <t>dotacje celowe otrzymane od samorządu</t>
  </si>
  <si>
    <t>województwa na zadania bieżące realizowane</t>
  </si>
  <si>
    <t xml:space="preserve">na podstawie porozumień (umów) między </t>
  </si>
  <si>
    <t>jednostkami samorządu terytorialnego</t>
  </si>
  <si>
    <r>
      <t xml:space="preserve">Organ </t>
    </r>
    <r>
      <rPr>
        <i/>
        <sz val="8"/>
        <rFont val="Arial CE"/>
        <charset val="238"/>
      </rPr>
      <t>(projekty z grantów Lokalnej Grupy Działania</t>
    </r>
  </si>
  <si>
    <t>Miasta Włocławek)</t>
  </si>
  <si>
    <r>
      <rPr>
        <i/>
        <sz val="9"/>
        <rFont val="Arial CE"/>
        <charset val="238"/>
      </rPr>
      <t>Organ</t>
    </r>
    <r>
      <rPr>
        <i/>
        <sz val="8"/>
        <rFont val="Arial CE"/>
        <charset val="238"/>
      </rPr>
      <t xml:space="preserve"> - projekt pn. "Hiszpańskie rytmy i polska cooltura"</t>
    </r>
  </si>
  <si>
    <r>
      <t xml:space="preserve">Organ - </t>
    </r>
    <r>
      <rPr>
        <i/>
        <sz val="8"/>
        <rFont val="Arial CE"/>
        <charset val="238"/>
      </rPr>
      <t>projekt pn. "Podróże w nieznane  - śladami wielkich</t>
    </r>
  </si>
  <si>
    <t>odkrywców"</t>
  </si>
  <si>
    <t>Dochody na zadania rządowe:</t>
  </si>
  <si>
    <t>Gospodarka mieszkaniowa</t>
  </si>
  <si>
    <t>Gospodarka gruntami i nieruchomościami</t>
  </si>
  <si>
    <t>dotacje celowe otrzymane z budżetu państwa</t>
  </si>
  <si>
    <t>na zadania bieżące z zakresu administracji</t>
  </si>
  <si>
    <t>rządowej oraz inne zadania zlecone ustawami</t>
  </si>
  <si>
    <t>realizowane przez powiat</t>
  </si>
  <si>
    <t>Zespoły do spraw orzekania o niepełnosprawności</t>
  </si>
  <si>
    <t>020</t>
  </si>
  <si>
    <t>Leśnictwo</t>
  </si>
  <si>
    <t>02001</t>
  </si>
  <si>
    <t>Gospodarka leśna</t>
  </si>
  <si>
    <t>szkolenia pracowników  niebędących członkami</t>
  </si>
  <si>
    <t xml:space="preserve">korpusu służby cywilnej </t>
  </si>
  <si>
    <t>Wydział Gospodarowania Mieniem Komunalnym</t>
  </si>
  <si>
    <t xml:space="preserve">wydatki na zakupy inwestycyjne jednostek </t>
  </si>
  <si>
    <t>budżetowych</t>
  </si>
  <si>
    <t>75095</t>
  </si>
  <si>
    <t xml:space="preserve">Wydział Rewitalizacji - projekt pn. "Partnerstwo - </t>
  </si>
  <si>
    <t xml:space="preserve"> </t>
  </si>
  <si>
    <t>od czego zacząć?"</t>
  </si>
  <si>
    <t>zakup usług obejmujących wykonanie ekspertyz, analiz</t>
  </si>
  <si>
    <t xml:space="preserve">i opinii </t>
  </si>
  <si>
    <t>Różne rozliczenia</t>
  </si>
  <si>
    <t>Rezerwy ogólne i celowe</t>
  </si>
  <si>
    <t>4810</t>
  </si>
  <si>
    <t xml:space="preserve">rezerwy </t>
  </si>
  <si>
    <t xml:space="preserve"> - rezerwa celowa</t>
  </si>
  <si>
    <t>6800</t>
  </si>
  <si>
    <t>rezerwy na inwestycje i zakupy inwestycyjne</t>
  </si>
  <si>
    <t>zakup środków dydaktycznych i książek</t>
  </si>
  <si>
    <t>Dokształcanie i doskonalenie nauczycieli</t>
  </si>
  <si>
    <t xml:space="preserve">Wydział Edukacji </t>
  </si>
  <si>
    <r>
      <t>Jednostki oświatowe zbiorczo - projekt pn.</t>
    </r>
    <r>
      <rPr>
        <sz val="9"/>
        <rFont val="Arial CE"/>
        <charset val="238"/>
      </rPr>
      <t xml:space="preserve"> </t>
    </r>
    <r>
      <rPr>
        <i/>
        <sz val="8"/>
        <rFont val="Arial CE"/>
        <charset val="238"/>
      </rPr>
      <t xml:space="preserve">"Licealiści </t>
    </r>
  </si>
  <si>
    <t>Włocławka podnoszą swoje kompetencje"</t>
  </si>
  <si>
    <t>dodatkowe wynagrodzenie roczne</t>
  </si>
  <si>
    <r>
      <t xml:space="preserve">Jednostki oświatowe zbiorczo </t>
    </r>
    <r>
      <rPr>
        <i/>
        <sz val="8"/>
        <rFont val="Arial CE"/>
        <charset val="238"/>
      </rPr>
      <t>(projekty z grantów Lokalnej</t>
    </r>
  </si>
  <si>
    <t>Grupy Działania Miasta Włocławek)</t>
  </si>
  <si>
    <r>
      <t>Zespół Szkolno - Przedszkolny Nr 1 -</t>
    </r>
    <r>
      <rPr>
        <i/>
        <sz val="8"/>
        <rFont val="Arial CE"/>
        <charset val="238"/>
      </rPr>
      <t xml:space="preserve"> projekt pn. </t>
    </r>
  </si>
  <si>
    <t>"Hiszpańskie rytmy i polska cooltura"</t>
  </si>
  <si>
    <r>
      <t>Zespół Szkół Nr 3 -</t>
    </r>
    <r>
      <rPr>
        <i/>
        <sz val="8"/>
        <rFont val="Arial CE"/>
        <charset val="238"/>
      </rPr>
      <t xml:space="preserve"> projekt pn. "Podróże w nieznane  -</t>
    </r>
  </si>
  <si>
    <t>śladami wielkich odkrywców"</t>
  </si>
  <si>
    <t>Ośrodki pomocy społecznej</t>
  </si>
  <si>
    <t>opłaty na rzecz budżetów jednostek samorządu</t>
  </si>
  <si>
    <t>"Aktywna Mama, Aktywny Tata"</t>
  </si>
  <si>
    <t>Powiatowe urzędy pracy</t>
  </si>
  <si>
    <t>dotacje celowe przekazane dla powiatu na zadania</t>
  </si>
  <si>
    <t>bieżące realizowane na podstawie porozumień (umów)</t>
  </si>
  <si>
    <t xml:space="preserve">między jednostkami samorządu terytorialnego </t>
  </si>
  <si>
    <t>Działalność placówek opiekuńczo - wychowawczych</t>
  </si>
  <si>
    <t>Centrum Opieki nad Dzieckiem ul. Żytnia 55</t>
  </si>
  <si>
    <t>opłaty na rzecz budżetu państwa</t>
  </si>
  <si>
    <t>Utrzymanie zieleni w miastach i gminach</t>
  </si>
  <si>
    <t>Wpływy i wydatki związane z gromadzeniem środków</t>
  </si>
  <si>
    <t>z opłat produktowych</t>
  </si>
  <si>
    <t>Wydatki na zadania rządowe:</t>
  </si>
  <si>
    <t>710</t>
  </si>
  <si>
    <t>Działalność usługowa</t>
  </si>
  <si>
    <t>Nadzór budowlany</t>
  </si>
  <si>
    <t xml:space="preserve">Powiatowy Inspektorat Nadzoru Budowlanego Miasta </t>
  </si>
  <si>
    <t>Włocławka</t>
  </si>
  <si>
    <t xml:space="preserve">wynagrodzenia osobowe członków korpusu służby </t>
  </si>
  <si>
    <t>cywilnej</t>
  </si>
  <si>
    <t>Bezpieczeństwo publiczne i ochrona</t>
  </si>
  <si>
    <t>przeciwpożarowa</t>
  </si>
  <si>
    <t>Komendy powiatowe Państwowej Straży</t>
  </si>
  <si>
    <r>
      <t xml:space="preserve">Pożarnej </t>
    </r>
    <r>
      <rPr>
        <i/>
        <sz val="9"/>
        <rFont val="Arial CE"/>
        <charset val="238"/>
      </rPr>
      <t/>
    </r>
  </si>
  <si>
    <t>Komenda Miejska Państwowej Straży Pożarnej</t>
  </si>
  <si>
    <t>uposażenia żołnierzy zawodowych oraz funkcjonariuszy</t>
  </si>
  <si>
    <t>inne należności żołnierzy zawodowych oraz</t>
  </si>
  <si>
    <t>funkcjonariuszy zaliczane do wynagrodzeń</t>
  </si>
  <si>
    <t>Wydział Organizacyjno-Prawny i Kadr</t>
  </si>
  <si>
    <t>do Zarządzenia NR 133/2020</t>
  </si>
  <si>
    <t>z dnia 31 marca 2020 r.</t>
  </si>
  <si>
    <t>GOSPODARKA MIESZKANIOWA</t>
  </si>
  <si>
    <t>Wykup nieruchomości z różnym przeznaczeniem</t>
  </si>
  <si>
    <t>Urząd Miasta /Wydział Gospodarownia Mieniem Komunalnym/</t>
  </si>
  <si>
    <t>REZERWA INWESTYCYJNA</t>
  </si>
  <si>
    <t>Prezydenci</t>
  </si>
  <si>
    <t xml:space="preserve">Rezerwa inwestycyjna </t>
  </si>
  <si>
    <t>2.28</t>
  </si>
  <si>
    <t>"Partnerstwo - od czego zacząć?"</t>
  </si>
  <si>
    <t>Razem wydatki /Urząd MIasta/,</t>
  </si>
  <si>
    <t xml:space="preserve">dz. 750 </t>
  </si>
  <si>
    <t>rozdz. 75095</t>
  </si>
  <si>
    <t>2.29</t>
  </si>
  <si>
    <t>"Sport, nauka oraz sztuka - właśnie Ciebie szuka!"</t>
  </si>
  <si>
    <t>Razem wydatki /Szkoła Podstawowa Nr 2/,</t>
  </si>
  <si>
    <t>2.30</t>
  </si>
  <si>
    <t>"Klub Młodzieżowy Śródmieście!"</t>
  </si>
  <si>
    <t>Razem wydatki /Szkoła Podstawowa Nr 3/,</t>
  </si>
  <si>
    <t>2.31</t>
  </si>
  <si>
    <t>"Klub Młodzieżowy Mała Południe!"</t>
  </si>
  <si>
    <t>Razem wydatki /Szkoła Podstawowa Nr 7/,</t>
  </si>
  <si>
    <t>2.32</t>
  </si>
  <si>
    <t>"Popołudnie z 10"</t>
  </si>
  <si>
    <t>Razem wydatki /Szkoła Podstawowa Nr 10/,</t>
  </si>
  <si>
    <t>2.33</t>
  </si>
  <si>
    <t>"Zajęcia pozalekcyjne w Klubie Młodzieżowym"</t>
  </si>
  <si>
    <t>Razem wydatki /Szkoła Podstawowa Nr 14/,</t>
  </si>
  <si>
    <t>2.34</t>
  </si>
  <si>
    <t>"Klub Świetlik"</t>
  </si>
  <si>
    <t>Razem wydatki /Zespół Szkół Nr 3/,</t>
  </si>
  <si>
    <t>3</t>
  </si>
  <si>
    <t>PROGRAM OPERACYJNY WIEDZA EDUKACJA ROZWÓJ 2014 - 2020</t>
  </si>
  <si>
    <t>3.4</t>
  </si>
  <si>
    <t>Razem wydatki /Zespół Szkolno-Przedszkolny Nr 1/</t>
  </si>
  <si>
    <t>3.5</t>
  </si>
  <si>
    <t>"Podróże w nieznane - śladami wielkich odkrywców"</t>
  </si>
  <si>
    <t>Razem wydatki /Zespół Szkół Nr 3/</t>
  </si>
  <si>
    <t xml:space="preserve">Dochody i wydatki związane z realizacją zadań wykonywanych na podstawie porozumień (umów) </t>
  </si>
  <si>
    <t>między jednostkami samorządu terytorialnego na 2020 rok</t>
  </si>
  <si>
    <t xml:space="preserve">Wydatki
</t>
  </si>
  <si>
    <t>z tego:</t>
  </si>
  <si>
    <t>Dotacje</t>
  </si>
  <si>
    <t>ogółem</t>
  </si>
  <si>
    <t>(6 + 10)</t>
  </si>
  <si>
    <t>bieżące</t>
  </si>
  <si>
    <t>wynagrodzenia i składki od nich naliczane</t>
  </si>
  <si>
    <t>świadczenia na rzecz osób fizycznych</t>
  </si>
  <si>
    <t>dotacje</t>
  </si>
  <si>
    <t>majątkowe</t>
  </si>
  <si>
    <t>Załącznik Nr 5</t>
  </si>
  <si>
    <t>dla jednostek sektora finansów publicznych na 2020 rok</t>
  </si>
  <si>
    <t>Pozostała działalność  - dotacja dla uczelni wyższej</t>
  </si>
  <si>
    <t>Urzędy gmin (miast i miast na prawach powiatu) - realizacja projektu "Infostrada Kujaw i Pomorza 2.0"</t>
  </si>
  <si>
    <t>Działalność informacyjna i kulturalna prowadzona za granicą  - realizacja projektu "Invest in Bit CITY 2 - Promocja potencjału gospodarczego oraz promocja atrakcyjności inwestycyjnej miast prezydenckich województwa Kujawsko - Pomorskiego"</t>
  </si>
  <si>
    <t>Pozostała działalność (kształcenie praktyczne uczniów)</t>
  </si>
  <si>
    <t>Programy polityki zdrowotnej</t>
  </si>
  <si>
    <t>Przeciwdziałanie alkoholizmowi (dofinansowanie "Niebieskiej linii")</t>
  </si>
  <si>
    <t xml:space="preserve">Powiatowe urzędy pracy </t>
  </si>
  <si>
    <t>Pozostała działalność (dotacja na inwestycje)</t>
  </si>
  <si>
    <t xml:space="preserve"> - Zakład Aktywności Zawodowej</t>
  </si>
  <si>
    <t>Galerie i biura wystaw artystycznych (dotacja na inwestycje)</t>
  </si>
  <si>
    <t xml:space="preserve"> - Galeria Sztuki Współczesnej</t>
  </si>
  <si>
    <t>Centra kultury i sztuki</t>
  </si>
  <si>
    <t xml:space="preserve"> - Centrum Kultury Browar B</t>
  </si>
  <si>
    <t>Centra kultury i sztuki (dotacja na inwestycje)</t>
  </si>
  <si>
    <t>Pozostałe instytucje kultury (dotacja na inwestycje)</t>
  </si>
  <si>
    <t xml:space="preserve"> - Teatr Impresaryjny</t>
  </si>
  <si>
    <t>Biblioteki (dotacja na inwestycje)</t>
  </si>
  <si>
    <t xml:space="preserve"> - Miejska Biblioteka Publiczna</t>
  </si>
  <si>
    <t>Galerie i biura wystaw artystycznych</t>
  </si>
  <si>
    <t>Pozostałe instytucje kultury</t>
  </si>
  <si>
    <t>Biblioteki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</si>
</sst>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6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 CE"/>
      <family val="2"/>
      <charset val="238"/>
    </font>
    <font>
      <sz val="11"/>
      <name val="Arial CE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sz val="9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9"/>
      <name val="Arial CE"/>
      <family val="2"/>
      <charset val="238"/>
    </font>
    <font>
      <i/>
      <sz val="9"/>
      <name val="Arial CE"/>
      <family val="2"/>
      <charset val="238"/>
    </font>
    <font>
      <sz val="9"/>
      <name val="Arial CE"/>
      <charset val="238"/>
    </font>
    <font>
      <i/>
      <sz val="9"/>
      <name val="Arial CE"/>
      <charset val="238"/>
    </font>
    <font>
      <i/>
      <sz val="8"/>
      <name val="Arial CE"/>
      <charset val="238"/>
    </font>
    <font>
      <b/>
      <i/>
      <sz val="9"/>
      <name val="Arial CE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9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7.5"/>
      <name val="Arial"/>
      <family val="2"/>
      <charset val="238"/>
    </font>
    <font>
      <b/>
      <sz val="8"/>
      <color theme="1"/>
      <name val="Arial"/>
      <family val="2"/>
      <charset val="238"/>
    </font>
    <font>
      <sz val="6"/>
      <name val="Arial"/>
      <family val="2"/>
      <charset val="238"/>
    </font>
    <font>
      <b/>
      <sz val="8"/>
      <name val="Arial CE"/>
      <charset val="238"/>
    </font>
    <font>
      <sz val="7"/>
      <name val="Arial CE"/>
      <family val="2"/>
      <charset val="238"/>
    </font>
    <font>
      <sz val="10"/>
      <name val="Arial CE"/>
      <family val="2"/>
      <charset val="238"/>
    </font>
    <font>
      <b/>
      <sz val="7"/>
      <name val="Arial CE"/>
      <family val="2"/>
      <charset val="238"/>
    </font>
    <font>
      <b/>
      <i/>
      <sz val="8"/>
      <name val="Arial CE"/>
      <family val="2"/>
      <charset val="238"/>
    </font>
    <font>
      <b/>
      <i/>
      <u/>
      <sz val="8"/>
      <name val="Arial CE"/>
      <family val="2"/>
      <charset val="238"/>
    </font>
    <font>
      <i/>
      <u/>
      <sz val="6"/>
      <name val="Arial CE"/>
      <family val="2"/>
      <charset val="238"/>
    </font>
    <font>
      <i/>
      <sz val="8"/>
      <name val="Arial CE"/>
      <family val="2"/>
      <charset val="238"/>
    </font>
    <font>
      <i/>
      <sz val="6"/>
      <name val="Arial CE"/>
      <family val="2"/>
      <charset val="238"/>
    </font>
    <font>
      <i/>
      <sz val="6"/>
      <name val="Arial CE"/>
      <charset val="238"/>
    </font>
    <font>
      <b/>
      <sz val="14"/>
      <name val="Arial CE"/>
      <family val="2"/>
      <charset val="238"/>
    </font>
    <font>
      <sz val="6"/>
      <name val="Arial CE"/>
      <family val="2"/>
      <charset val="238"/>
    </font>
    <font>
      <b/>
      <i/>
      <sz val="10"/>
      <name val="Arial CE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u/>
      <sz val="7"/>
      <name val="Arial CE"/>
      <charset val="238"/>
    </font>
    <font>
      <i/>
      <sz val="5"/>
      <name val="Arial CE"/>
      <charset val="238"/>
    </font>
    <font>
      <b/>
      <i/>
      <u/>
      <sz val="8"/>
      <color rgb="FFFF0000"/>
      <name val="Arial CE"/>
      <family val="2"/>
      <charset val="238"/>
    </font>
    <font>
      <b/>
      <sz val="12"/>
      <name val="Arial CE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 style="thin">
        <color indexed="64"/>
      </right>
      <top/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7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1" applyFont="1"/>
    <xf numFmtId="3" fontId="5" fillId="0" borderId="0" xfId="1" applyNumberFormat="1" applyFont="1"/>
    <xf numFmtId="0" fontId="5" fillId="0" borderId="0" xfId="1" applyFont="1" applyAlignment="1">
      <alignment horizontal="center" vertical="center"/>
    </xf>
    <xf numFmtId="0" fontId="6" fillId="0" borderId="0" xfId="1" applyFont="1"/>
    <xf numFmtId="4" fontId="5" fillId="0" borderId="0" xfId="1" applyNumberFormat="1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8" fillId="0" borderId="0" xfId="0" applyNumberFormat="1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10" fillId="0" borderId="0" xfId="0" applyFont="1"/>
    <xf numFmtId="0" fontId="2" fillId="0" borderId="0" xfId="0" applyFont="1" applyAlignment="1">
      <alignment horizontal="center"/>
    </xf>
    <xf numFmtId="0" fontId="7" fillId="0" borderId="1" xfId="0" applyFont="1" applyBorder="1"/>
    <xf numFmtId="49" fontId="7" fillId="0" borderId="1" xfId="0" applyNumberFormat="1" applyFont="1" applyBorder="1"/>
    <xf numFmtId="0" fontId="11" fillId="0" borderId="2" xfId="0" applyFont="1" applyBorder="1"/>
    <xf numFmtId="0" fontId="11" fillId="0" borderId="3" xfId="0" applyFont="1" applyBorder="1"/>
    <xf numFmtId="3" fontId="7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49" fontId="11" fillId="0" borderId="4" xfId="0" applyNumberFormat="1" applyFont="1" applyBorder="1" applyAlignment="1">
      <alignment horizontal="center"/>
    </xf>
    <xf numFmtId="0" fontId="11" fillId="0" borderId="5" xfId="0" applyFont="1" applyBorder="1" applyAlignment="1">
      <alignment horizontal="right"/>
    </xf>
    <xf numFmtId="0" fontId="11" fillId="0" borderId="6" xfId="0" applyFont="1" applyBorder="1" applyAlignment="1">
      <alignment horizontal="center"/>
    </xf>
    <xf numFmtId="3" fontId="11" fillId="0" borderId="4" xfId="0" applyNumberFormat="1" applyFont="1" applyBorder="1" applyAlignment="1">
      <alignment horizontal="center"/>
    </xf>
    <xf numFmtId="3" fontId="1" fillId="0" borderId="0" xfId="0" applyNumberFormat="1" applyFont="1"/>
    <xf numFmtId="0" fontId="11" fillId="0" borderId="7" xfId="0" applyFont="1" applyBorder="1" applyAlignment="1">
      <alignment horizontal="center"/>
    </xf>
    <xf numFmtId="49" fontId="11" fillId="0" borderId="7" xfId="0" applyNumberFormat="1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3" fontId="11" fillId="0" borderId="7" xfId="0" applyNumberFormat="1" applyFont="1" applyBorder="1" applyAlignment="1">
      <alignment horizontal="center"/>
    </xf>
    <xf numFmtId="3" fontId="7" fillId="0" borderId="4" xfId="0" applyNumberFormat="1" applyFont="1" applyBorder="1"/>
    <xf numFmtId="49" fontId="7" fillId="0" borderId="4" xfId="0" applyNumberFormat="1" applyFont="1" applyBorder="1" applyAlignment="1">
      <alignment horizontal="right"/>
    </xf>
    <xf numFmtId="0" fontId="11" fillId="0" borderId="10" xfId="0" applyFont="1" applyBorder="1"/>
    <xf numFmtId="0" fontId="11" fillId="0" borderId="11" xfId="0" applyFont="1" applyBorder="1"/>
    <xf numFmtId="3" fontId="11" fillId="0" borderId="12" xfId="0" applyNumberFormat="1" applyFont="1" applyBorder="1"/>
    <xf numFmtId="3" fontId="11" fillId="0" borderId="12" xfId="0" applyNumberFormat="1" applyFont="1" applyBorder="1" applyAlignment="1">
      <alignment horizontal="center"/>
    </xf>
    <xf numFmtId="0" fontId="11" fillId="0" borderId="13" xfId="0" applyFont="1" applyBorder="1"/>
    <xf numFmtId="0" fontId="11" fillId="0" borderId="14" xfId="0" applyFont="1" applyBorder="1"/>
    <xf numFmtId="3" fontId="11" fillId="0" borderId="15" xfId="0" applyNumberFormat="1" applyFont="1" applyBorder="1"/>
    <xf numFmtId="3" fontId="11" fillId="0" borderId="15" xfId="0" applyNumberFormat="1" applyFont="1" applyBorder="1" applyAlignment="1">
      <alignment horizontal="center"/>
    </xf>
    <xf numFmtId="3" fontId="11" fillId="0" borderId="4" xfId="0" applyNumberFormat="1" applyFont="1" applyBorder="1"/>
    <xf numFmtId="49" fontId="11" fillId="0" borderId="4" xfId="0" applyNumberFormat="1" applyFont="1" applyBorder="1" applyAlignment="1">
      <alignment horizontal="right"/>
    </xf>
    <xf numFmtId="3" fontId="11" fillId="0" borderId="5" xfId="0" applyNumberFormat="1" applyFont="1" applyBorder="1"/>
    <xf numFmtId="3" fontId="7" fillId="0" borderId="6" xfId="0" applyNumberFormat="1" applyFont="1" applyBorder="1"/>
    <xf numFmtId="0" fontId="7" fillId="0" borderId="4" xfId="0" applyFont="1" applyBorder="1" applyAlignment="1">
      <alignment horizontal="center"/>
    </xf>
    <xf numFmtId="0" fontId="7" fillId="0" borderId="5" xfId="0" applyFont="1" applyBorder="1"/>
    <xf numFmtId="3" fontId="7" fillId="0" borderId="4" xfId="0" applyNumberFormat="1" applyFont="1" applyBorder="1" applyAlignment="1">
      <alignment horizontal="center"/>
    </xf>
    <xf numFmtId="0" fontId="7" fillId="0" borderId="8" xfId="0" applyFont="1" applyBorder="1"/>
    <xf numFmtId="3" fontId="7" fillId="0" borderId="9" xfId="0" applyNumberFormat="1" applyFont="1" applyBorder="1" applyAlignment="1">
      <alignment horizontal="center"/>
    </xf>
    <xf numFmtId="3" fontId="7" fillId="0" borderId="7" xfId="0" applyNumberFormat="1" applyFont="1" applyBorder="1"/>
    <xf numFmtId="3" fontId="7" fillId="0" borderId="7" xfId="0" applyNumberFormat="1" applyFont="1" applyBorder="1" applyAlignment="1">
      <alignment horizontal="center"/>
    </xf>
    <xf numFmtId="0" fontId="12" fillId="0" borderId="16" xfId="0" applyFont="1" applyBorder="1"/>
    <xf numFmtId="3" fontId="12" fillId="0" borderId="18" xfId="0" applyNumberFormat="1" applyFont="1" applyBorder="1"/>
    <xf numFmtId="3" fontId="12" fillId="0" borderId="18" xfId="0" applyNumberFormat="1" applyFont="1" applyBorder="1" applyAlignment="1">
      <alignment horizontal="center"/>
    </xf>
    <xf numFmtId="49" fontId="13" fillId="0" borderId="4" xfId="0" applyNumberFormat="1" applyFont="1" applyBorder="1" applyAlignment="1">
      <alignment horizontal="right"/>
    </xf>
    <xf numFmtId="0" fontId="13" fillId="0" borderId="5" xfId="0" applyFont="1" applyBorder="1"/>
    <xf numFmtId="3" fontId="7" fillId="0" borderId="4" xfId="0" applyNumberFormat="1" applyFont="1" applyBorder="1" applyAlignment="1">
      <alignment horizontal="right"/>
    </xf>
    <xf numFmtId="0" fontId="13" fillId="0" borderId="0" xfId="0" applyFont="1"/>
    <xf numFmtId="3" fontId="11" fillId="0" borderId="6" xfId="0" applyNumberFormat="1" applyFont="1" applyBorder="1"/>
    <xf numFmtId="3" fontId="11" fillId="0" borderId="15" xfId="0" applyNumberFormat="1" applyFont="1" applyBorder="1" applyAlignment="1">
      <alignment horizontal="right"/>
    </xf>
    <xf numFmtId="0" fontId="7" fillId="0" borderId="4" xfId="0" applyFont="1" applyBorder="1"/>
    <xf numFmtId="3" fontId="7" fillId="0" borderId="7" xfId="0" applyNumberFormat="1" applyFont="1" applyBorder="1" applyAlignment="1">
      <alignment horizontal="right"/>
    </xf>
    <xf numFmtId="0" fontId="7" fillId="0" borderId="20" xfId="0" applyFont="1" applyBorder="1"/>
    <xf numFmtId="3" fontId="12" fillId="0" borderId="18" xfId="0" applyNumberFormat="1" applyFont="1" applyBorder="1" applyAlignment="1">
      <alignment horizontal="right"/>
    </xf>
    <xf numFmtId="0" fontId="7" fillId="0" borderId="6" xfId="0" applyFont="1" applyBorder="1"/>
    <xf numFmtId="3" fontId="13" fillId="0" borderId="4" xfId="0" applyNumberFormat="1" applyFont="1" applyBorder="1" applyAlignment="1">
      <alignment horizontal="right"/>
    </xf>
    <xf numFmtId="3" fontId="13" fillId="0" borderId="4" xfId="0" applyNumberFormat="1" applyFont="1" applyBorder="1" applyAlignment="1">
      <alignment horizontal="center"/>
    </xf>
    <xf numFmtId="3" fontId="12" fillId="0" borderId="4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center"/>
    </xf>
    <xf numFmtId="3" fontId="0" fillId="0" borderId="0" xfId="0" applyNumberFormat="1"/>
    <xf numFmtId="0" fontId="7" fillId="0" borderId="4" xfId="0" applyFont="1" applyBorder="1" applyAlignment="1">
      <alignment horizontal="right"/>
    </xf>
    <xf numFmtId="3" fontId="7" fillId="0" borderId="8" xfId="0" applyNumberFormat="1" applyFont="1" applyBorder="1"/>
    <xf numFmtId="0" fontId="1" fillId="0" borderId="0" xfId="0" applyFont="1" applyBorder="1"/>
    <xf numFmtId="0" fontId="0" fillId="0" borderId="0" xfId="0" applyBorder="1"/>
    <xf numFmtId="0" fontId="13" fillId="0" borderId="4" xfId="0" applyFont="1" applyBorder="1"/>
    <xf numFmtId="49" fontId="7" fillId="0" borderId="7" xfId="0" applyNumberFormat="1" applyFont="1" applyBorder="1" applyAlignment="1">
      <alignment horizontal="right"/>
    </xf>
    <xf numFmtId="0" fontId="7" fillId="0" borderId="9" xfId="0" applyFont="1" applyBorder="1"/>
    <xf numFmtId="3" fontId="13" fillId="0" borderId="7" xfId="0" applyNumberFormat="1" applyFont="1" applyBorder="1" applyAlignment="1">
      <alignment horizontal="right"/>
    </xf>
    <xf numFmtId="3" fontId="13" fillId="0" borderId="7" xfId="0" applyNumberFormat="1" applyFont="1" applyBorder="1" applyAlignment="1">
      <alignment horizontal="center"/>
    </xf>
    <xf numFmtId="0" fontId="14" fillId="0" borderId="16" xfId="0" applyFont="1" applyBorder="1"/>
    <xf numFmtId="3" fontId="7" fillId="0" borderId="5" xfId="0" applyNumberFormat="1" applyFont="1" applyBorder="1"/>
    <xf numFmtId="3" fontId="13" fillId="0" borderId="4" xfId="0" applyNumberFormat="1" applyFont="1" applyBorder="1"/>
    <xf numFmtId="3" fontId="7" fillId="0" borderId="9" xfId="0" applyNumberFormat="1" applyFont="1" applyBorder="1"/>
    <xf numFmtId="49" fontId="14" fillId="0" borderId="4" xfId="0" applyNumberFormat="1" applyFont="1" applyBorder="1" applyAlignment="1">
      <alignment horizontal="right"/>
    </xf>
    <xf numFmtId="0" fontId="15" fillId="0" borderId="16" xfId="0" applyFont="1" applyBorder="1"/>
    <xf numFmtId="0" fontId="14" fillId="0" borderId="20" xfId="0" applyFont="1" applyBorder="1"/>
    <xf numFmtId="3" fontId="14" fillId="0" borderId="18" xfId="0" applyNumberFormat="1" applyFont="1" applyBorder="1" applyAlignment="1">
      <alignment horizontal="right"/>
    </xf>
    <xf numFmtId="3" fontId="14" fillId="0" borderId="18" xfId="0" applyNumberFormat="1" applyFont="1" applyBorder="1" applyAlignment="1">
      <alignment horizontal="center"/>
    </xf>
    <xf numFmtId="3" fontId="14" fillId="0" borderId="18" xfId="0" applyNumberFormat="1" applyFont="1" applyBorder="1"/>
    <xf numFmtId="3" fontId="12" fillId="0" borderId="4" xfId="0" applyNumberFormat="1" applyFont="1" applyBorder="1"/>
    <xf numFmtId="0" fontId="15" fillId="0" borderId="0" xfId="0" applyFont="1"/>
    <xf numFmtId="0" fontId="17" fillId="0" borderId="0" xfId="0" applyFont="1"/>
    <xf numFmtId="3" fontId="11" fillId="0" borderId="4" xfId="0" applyNumberFormat="1" applyFont="1" applyBorder="1" applyAlignment="1">
      <alignment horizontal="right"/>
    </xf>
    <xf numFmtId="0" fontId="12" fillId="0" borderId="4" xfId="0" applyFont="1" applyBorder="1"/>
    <xf numFmtId="3" fontId="11" fillId="0" borderId="7" xfId="0" applyNumberFormat="1" applyFont="1" applyBorder="1"/>
    <xf numFmtId="0" fontId="7" fillId="0" borderId="0" xfId="0" applyFont="1" applyBorder="1"/>
    <xf numFmtId="0" fontId="13" fillId="0" borderId="4" xfId="0" applyFont="1" applyBorder="1" applyAlignment="1">
      <alignment horizontal="right"/>
    </xf>
    <xf numFmtId="3" fontId="7" fillId="0" borderId="0" xfId="0" applyNumberFormat="1" applyFont="1" applyBorder="1"/>
    <xf numFmtId="3" fontId="18" fillId="0" borderId="15" xfId="0" applyNumberFormat="1" applyFont="1" applyBorder="1" applyAlignment="1">
      <alignment horizontal="right"/>
    </xf>
    <xf numFmtId="3" fontId="18" fillId="0" borderId="15" xfId="0" applyNumberFormat="1" applyFont="1" applyBorder="1"/>
    <xf numFmtId="3" fontId="12" fillId="0" borderId="21" xfId="0" applyNumberFormat="1" applyFont="1" applyBorder="1"/>
    <xf numFmtId="3" fontId="12" fillId="0" borderId="0" xfId="0" applyNumberFormat="1" applyFont="1" applyBorder="1"/>
    <xf numFmtId="3" fontId="13" fillId="0" borderId="4" xfId="0" applyNumberFormat="1" applyFont="1" applyBorder="1" applyAlignment="1"/>
    <xf numFmtId="0" fontId="15" fillId="0" borderId="16" xfId="0" applyFont="1" applyBorder="1" applyAlignment="1">
      <alignment vertical="center"/>
    </xf>
    <xf numFmtId="0" fontId="14" fillId="0" borderId="6" xfId="0" applyFont="1" applyBorder="1"/>
    <xf numFmtId="3" fontId="14" fillId="0" borderId="6" xfId="0" applyNumberFormat="1" applyFont="1" applyBorder="1"/>
    <xf numFmtId="3" fontId="14" fillId="0" borderId="4" xfId="0" applyNumberFormat="1" applyFont="1" applyBorder="1" applyAlignment="1">
      <alignment horizontal="center"/>
    </xf>
    <xf numFmtId="3" fontId="14" fillId="0" borderId="4" xfId="0" applyNumberFormat="1" applyFont="1" applyBorder="1"/>
    <xf numFmtId="0" fontId="12" fillId="0" borderId="4" xfId="0" applyFont="1" applyBorder="1" applyAlignment="1">
      <alignment horizontal="right"/>
    </xf>
    <xf numFmtId="0" fontId="12" fillId="0" borderId="5" xfId="0" applyFont="1" applyBorder="1" applyAlignment="1">
      <alignment vertical="center"/>
    </xf>
    <xf numFmtId="49" fontId="12" fillId="0" borderId="4" xfId="0" applyNumberFormat="1" applyFont="1" applyBorder="1" applyAlignment="1">
      <alignment horizontal="right"/>
    </xf>
    <xf numFmtId="0" fontId="14" fillId="0" borderId="5" xfId="0" applyFont="1" applyBorder="1" applyAlignment="1">
      <alignment vertical="center"/>
    </xf>
    <xf numFmtId="3" fontId="11" fillId="0" borderId="7" xfId="0" applyNumberFormat="1" applyFont="1" applyBorder="1" applyAlignment="1">
      <alignment horizontal="right"/>
    </xf>
    <xf numFmtId="0" fontId="7" fillId="0" borderId="7" xfId="0" applyFont="1" applyBorder="1"/>
    <xf numFmtId="0" fontId="7" fillId="0" borderId="22" xfId="0" applyFont="1" applyBorder="1"/>
    <xf numFmtId="3" fontId="13" fillId="0" borderId="7" xfId="0" applyNumberFormat="1" applyFont="1" applyBorder="1" applyAlignment="1"/>
    <xf numFmtId="0" fontId="12" fillId="0" borderId="5" xfId="0" applyFont="1" applyBorder="1"/>
    <xf numFmtId="0" fontId="7" fillId="0" borderId="4" xfId="0" applyNumberFormat="1" applyFont="1" applyBorder="1" applyAlignment="1">
      <alignment horizontal="right"/>
    </xf>
    <xf numFmtId="0" fontId="7" fillId="0" borderId="5" xfId="0" applyNumberFormat="1" applyFont="1" applyBorder="1"/>
    <xf numFmtId="3" fontId="18" fillId="0" borderId="15" xfId="0" applyNumberFormat="1" applyFont="1" applyBorder="1" applyAlignment="1">
      <alignment horizontal="center"/>
    </xf>
    <xf numFmtId="3" fontId="13" fillId="0" borderId="8" xfId="0" applyNumberFormat="1" applyFont="1" applyBorder="1"/>
    <xf numFmtId="3" fontId="13" fillId="0" borderId="7" xfId="0" applyNumberFormat="1" applyFont="1" applyBorder="1"/>
    <xf numFmtId="3" fontId="14" fillId="0" borderId="19" xfId="0" applyNumberFormat="1" applyFont="1" applyBorder="1"/>
    <xf numFmtId="0" fontId="14" fillId="0" borderId="5" xfId="0" applyFont="1" applyBorder="1"/>
    <xf numFmtId="0" fontId="7" fillId="0" borderId="7" xfId="0" applyFont="1" applyBorder="1" applyAlignment="1">
      <alignment horizontal="right"/>
    </xf>
    <xf numFmtId="0" fontId="0" fillId="0" borderId="9" xfId="0" applyBorder="1"/>
    <xf numFmtId="3" fontId="12" fillId="0" borderId="6" xfId="0" applyNumberFormat="1" applyFont="1" applyBorder="1"/>
    <xf numFmtId="3" fontId="1" fillId="0" borderId="0" xfId="0" applyNumberFormat="1" applyFont="1" applyBorder="1"/>
    <xf numFmtId="0" fontId="0" fillId="0" borderId="7" xfId="0" applyBorder="1"/>
    <xf numFmtId="49" fontId="0" fillId="0" borderId="7" xfId="0" applyNumberFormat="1" applyBorder="1" applyAlignment="1">
      <alignment horizontal="right"/>
    </xf>
    <xf numFmtId="0" fontId="0" fillId="0" borderId="8" xfId="0" applyBorder="1"/>
    <xf numFmtId="0" fontId="4" fillId="0" borderId="0" xfId="1"/>
    <xf numFmtId="0" fontId="20" fillId="0" borderId="0" xfId="1" applyFont="1" applyAlignment="1">
      <alignment horizontal="centerContinuous" vertical="center"/>
    </xf>
    <xf numFmtId="0" fontId="20" fillId="0" borderId="0" xfId="1" applyFont="1" applyAlignment="1">
      <alignment horizontal="center" vertical="center"/>
    </xf>
    <xf numFmtId="0" fontId="21" fillId="0" borderId="1" xfId="1" applyFont="1" applyBorder="1" applyAlignment="1">
      <alignment horizontal="center" vertical="center"/>
    </xf>
    <xf numFmtId="0" fontId="21" fillId="0" borderId="1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1" fillId="0" borderId="23" xfId="1" applyFont="1" applyBorder="1" applyAlignment="1">
      <alignment vertical="center"/>
    </xf>
    <xf numFmtId="0" fontId="21" fillId="0" borderId="24" xfId="1" applyFont="1" applyBorder="1" applyAlignment="1">
      <alignment vertical="center"/>
    </xf>
    <xf numFmtId="0" fontId="21" fillId="0" borderId="24" xfId="1" applyFont="1" applyBorder="1" applyAlignment="1">
      <alignment horizontal="center" vertical="center"/>
    </xf>
    <xf numFmtId="0" fontId="21" fillId="0" borderId="25" xfId="1" applyFont="1" applyBorder="1" applyAlignment="1">
      <alignment vertical="center"/>
    </xf>
    <xf numFmtId="0" fontId="21" fillId="0" borderId="4" xfId="1" applyFont="1" applyBorder="1" applyAlignment="1">
      <alignment horizontal="center" vertical="center"/>
    </xf>
    <xf numFmtId="0" fontId="21" fillId="0" borderId="4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21" fillId="0" borderId="1" xfId="1" applyFont="1" applyBorder="1" applyAlignment="1">
      <alignment vertical="center" wrapText="1"/>
    </xf>
    <xf numFmtId="0" fontId="21" fillId="0" borderId="26" xfId="1" applyFont="1" applyBorder="1" applyAlignment="1">
      <alignment horizontal="center" vertical="center"/>
    </xf>
    <xf numFmtId="0" fontId="21" fillId="0" borderId="4" xfId="1" applyFont="1" applyBorder="1" applyAlignment="1">
      <alignment vertical="center" wrapText="1"/>
    </xf>
    <xf numFmtId="0" fontId="2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1" fillId="0" borderId="7" xfId="1" applyFont="1" applyBorder="1" applyAlignment="1">
      <alignment horizontal="center" vertical="center"/>
    </xf>
    <xf numFmtId="0" fontId="21" fillId="0" borderId="7" xfId="1" applyFont="1" applyBorder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4" fillId="0" borderId="25" xfId="1" applyFont="1" applyBorder="1" applyAlignment="1">
      <alignment horizontal="center" vertical="center"/>
    </xf>
    <xf numFmtId="0" fontId="24" fillId="0" borderId="7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20" fillId="0" borderId="25" xfId="1" applyFont="1" applyBorder="1" applyAlignment="1">
      <alignment vertical="center"/>
    </xf>
    <xf numFmtId="3" fontId="21" fillId="0" borderId="25" xfId="1" applyNumberFormat="1" applyFont="1" applyBorder="1" applyAlignment="1">
      <alignment vertical="center"/>
    </xf>
    <xf numFmtId="4" fontId="21" fillId="0" borderId="0" xfId="1" applyNumberFormat="1" applyFont="1"/>
    <xf numFmtId="0" fontId="21" fillId="0" borderId="0" xfId="1" applyFont="1"/>
    <xf numFmtId="0" fontId="20" fillId="0" borderId="4" xfId="1" applyFont="1" applyBorder="1" applyAlignment="1">
      <alignment horizontal="center" vertical="center"/>
    </xf>
    <xf numFmtId="0" fontId="6" fillId="0" borderId="27" xfId="1" applyFont="1" applyBorder="1" applyAlignment="1">
      <alignment vertical="center"/>
    </xf>
    <xf numFmtId="0" fontId="6" fillId="0" borderId="27" xfId="1" applyFont="1" applyBorder="1" applyAlignment="1">
      <alignment horizontal="center" vertical="center"/>
    </xf>
    <xf numFmtId="3" fontId="6" fillId="0" borderId="27" xfId="1" applyNumberFormat="1" applyFont="1" applyBorder="1" applyAlignment="1">
      <alignment vertical="center"/>
    </xf>
    <xf numFmtId="3" fontId="21" fillId="0" borderId="0" xfId="1" applyNumberFormat="1" applyFont="1"/>
    <xf numFmtId="0" fontId="6" fillId="0" borderId="28" xfId="1" applyFont="1" applyBorder="1" applyAlignment="1">
      <alignment vertical="center"/>
    </xf>
    <xf numFmtId="0" fontId="6" fillId="0" borderId="28" xfId="1" applyFont="1" applyBorder="1" applyAlignment="1">
      <alignment horizontal="center" vertical="center"/>
    </xf>
    <xf numFmtId="3" fontId="6" fillId="0" borderId="28" xfId="1" applyNumberFormat="1" applyFont="1" applyBorder="1" applyAlignment="1">
      <alignment vertical="center"/>
    </xf>
    <xf numFmtId="49" fontId="21" fillId="0" borderId="4" xfId="1" applyNumberFormat="1" applyFont="1" applyFill="1" applyBorder="1" applyAlignment="1">
      <alignment horizontal="center" vertical="center"/>
    </xf>
    <xf numFmtId="0" fontId="21" fillId="2" borderId="29" xfId="1" applyFont="1" applyFill="1" applyBorder="1" applyAlignment="1">
      <alignment vertical="center" wrapText="1"/>
    </xf>
    <xf numFmtId="0" fontId="20" fillId="2" borderId="30" xfId="0" applyFont="1" applyFill="1" applyBorder="1" applyAlignment="1">
      <alignment horizontal="center" vertical="center"/>
    </xf>
    <xf numFmtId="3" fontId="21" fillId="2" borderId="30" xfId="0" applyNumberFormat="1" applyFont="1" applyFill="1" applyBorder="1" applyAlignment="1">
      <alignment horizontal="right" vertical="center"/>
    </xf>
    <xf numFmtId="3" fontId="21" fillId="2" borderId="31" xfId="0" applyNumberFormat="1" applyFont="1" applyFill="1" applyBorder="1" applyAlignment="1">
      <alignment horizontal="right" vertical="center"/>
    </xf>
    <xf numFmtId="0" fontId="5" fillId="0" borderId="28" xfId="1" applyFont="1" applyFill="1" applyBorder="1" applyAlignment="1">
      <alignment horizontal="center" vertical="top"/>
    </xf>
    <xf numFmtId="0" fontId="5" fillId="2" borderId="32" xfId="1" applyFont="1" applyFill="1" applyBorder="1" applyAlignment="1">
      <alignment vertical="top" wrapText="1"/>
    </xf>
    <xf numFmtId="0" fontId="0" fillId="2" borderId="33" xfId="0" applyFill="1" applyBorder="1" applyAlignment="1">
      <alignment horizontal="center"/>
    </xf>
    <xf numFmtId="3" fontId="0" fillId="2" borderId="33" xfId="0" applyNumberFormat="1" applyFill="1" applyBorder="1" applyAlignment="1">
      <alignment horizontal="center"/>
    </xf>
    <xf numFmtId="3" fontId="0" fillId="2" borderId="34" xfId="0" applyNumberFormat="1" applyFill="1" applyBorder="1" applyAlignment="1">
      <alignment horizontal="center"/>
    </xf>
    <xf numFmtId="0" fontId="5" fillId="0" borderId="28" xfId="1" applyFont="1" applyFill="1" applyBorder="1" applyAlignment="1">
      <alignment horizontal="center" vertical="center"/>
    </xf>
    <xf numFmtId="0" fontId="5" fillId="2" borderId="28" xfId="1" applyFont="1" applyFill="1" applyBorder="1"/>
    <xf numFmtId="0" fontId="5" fillId="2" borderId="28" xfId="1" applyFont="1" applyFill="1" applyBorder="1" applyAlignment="1">
      <alignment horizontal="center"/>
    </xf>
    <xf numFmtId="3" fontId="5" fillId="2" borderId="28" xfId="1" applyNumberFormat="1" applyFont="1" applyFill="1" applyBorder="1"/>
    <xf numFmtId="0" fontId="5" fillId="0" borderId="35" xfId="1" applyFont="1" applyFill="1" applyBorder="1" applyAlignment="1">
      <alignment horizontal="center" vertical="center"/>
    </xf>
    <xf numFmtId="0" fontId="5" fillId="2" borderId="35" xfId="1" applyFont="1" applyFill="1" applyBorder="1"/>
    <xf numFmtId="0" fontId="5" fillId="2" borderId="35" xfId="1" applyFont="1" applyFill="1" applyBorder="1" applyAlignment="1">
      <alignment horizontal="center"/>
    </xf>
    <xf numFmtId="3" fontId="5" fillId="2" borderId="35" xfId="1" applyNumberFormat="1" applyFont="1" applyFill="1" applyBorder="1"/>
    <xf numFmtId="49" fontId="5" fillId="0" borderId="27" xfId="1" applyNumberFormat="1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3" fontId="0" fillId="2" borderId="36" xfId="0" applyNumberFormat="1" applyFill="1" applyBorder="1" applyAlignment="1">
      <alignment horizontal="center" vertical="center"/>
    </xf>
    <xf numFmtId="3" fontId="0" fillId="2" borderId="37" xfId="0" applyNumberFormat="1" applyFill="1" applyBorder="1" applyAlignment="1">
      <alignment horizontal="center" vertical="center"/>
    </xf>
    <xf numFmtId="0" fontId="5" fillId="2" borderId="28" xfId="1" applyFont="1" applyFill="1" applyBorder="1" applyAlignment="1">
      <alignment wrapText="1"/>
    </xf>
    <xf numFmtId="0" fontId="25" fillId="2" borderId="27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0" fontId="10" fillId="3" borderId="1" xfId="0" applyFont="1" applyFill="1" applyBorder="1"/>
    <xf numFmtId="0" fontId="10" fillId="3" borderId="23" xfId="0" applyFont="1" applyFill="1" applyBorder="1" applyAlignment="1">
      <alignment horizontal="left"/>
    </xf>
    <xf numFmtId="0" fontId="10" fillId="3" borderId="38" xfId="0" applyFont="1" applyFill="1" applyBorder="1" applyAlignment="1">
      <alignment horizontal="left"/>
    </xf>
    <xf numFmtId="0" fontId="10" fillId="3" borderId="26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center"/>
    </xf>
    <xf numFmtId="0" fontId="26" fillId="0" borderId="0" xfId="0" applyFont="1"/>
    <xf numFmtId="0" fontId="10" fillId="3" borderId="4" xfId="0" applyFont="1" applyFill="1" applyBorder="1"/>
    <xf numFmtId="0" fontId="10" fillId="3" borderId="6" xfId="0" applyFont="1" applyFill="1" applyBorder="1"/>
    <xf numFmtId="0" fontId="10" fillId="3" borderId="6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2" borderId="23" xfId="0" applyFont="1" applyFill="1" applyBorder="1" applyAlignment="1">
      <alignment vertical="center"/>
    </xf>
    <xf numFmtId="0" fontId="10" fillId="2" borderId="23" xfId="0" applyFont="1" applyFill="1" applyBorder="1" applyAlignment="1">
      <alignment horizontal="center" vertical="center"/>
    </xf>
    <xf numFmtId="0" fontId="27" fillId="0" borderId="24" xfId="0" applyFont="1" applyBorder="1" applyAlignment="1">
      <alignment vertical="center" wrapText="1"/>
    </xf>
    <xf numFmtId="0" fontId="10" fillId="3" borderId="4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28" fillId="3" borderId="6" xfId="0" applyFont="1" applyFill="1" applyBorder="1" applyAlignment="1">
      <alignment horizontal="center"/>
    </xf>
    <xf numFmtId="0" fontId="28" fillId="3" borderId="0" xfId="0" applyFont="1" applyFill="1" applyAlignment="1">
      <alignment horizontal="center"/>
    </xf>
    <xf numFmtId="0" fontId="10" fillId="3" borderId="7" xfId="0" applyFont="1" applyFill="1" applyBorder="1"/>
    <xf numFmtId="0" fontId="10" fillId="3" borderId="9" xfId="0" applyFont="1" applyFill="1" applyBorder="1"/>
    <xf numFmtId="0" fontId="10" fillId="3" borderId="9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9" fillId="0" borderId="25" xfId="0" applyFont="1" applyBorder="1" applyAlignment="1">
      <alignment horizontal="center" vertical="center" wrapText="1"/>
    </xf>
    <xf numFmtId="3" fontId="16" fillId="0" borderId="25" xfId="0" applyNumberFormat="1" applyFont="1" applyBorder="1" applyAlignment="1">
      <alignment horizontal="right" vertical="center" wrapText="1"/>
    </xf>
    <xf numFmtId="3" fontId="11" fillId="0" borderId="25" xfId="0" applyNumberFormat="1" applyFont="1" applyBorder="1" applyAlignment="1">
      <alignment horizontal="center" vertical="center" wrapText="1"/>
    </xf>
    <xf numFmtId="0" fontId="16" fillId="0" borderId="0" xfId="0" applyFont="1"/>
    <xf numFmtId="3" fontId="16" fillId="0" borderId="0" xfId="0" applyNumberFormat="1" applyFont="1"/>
    <xf numFmtId="0" fontId="30" fillId="0" borderId="25" xfId="0" applyFont="1" applyFill="1" applyBorder="1" applyAlignment="1">
      <alignment horizontal="center" vertical="center" wrapText="1"/>
    </xf>
    <xf numFmtId="0" fontId="29" fillId="2" borderId="25" xfId="0" applyFont="1" applyFill="1" applyBorder="1" applyAlignment="1">
      <alignment horizontal="center" vertical="center" wrapText="1"/>
    </xf>
    <xf numFmtId="0" fontId="30" fillId="2" borderId="25" xfId="0" applyFont="1" applyFill="1" applyBorder="1" applyAlignment="1">
      <alignment horizontal="left" vertical="center" wrapText="1"/>
    </xf>
    <xf numFmtId="3" fontId="30" fillId="2" borderId="25" xfId="0" applyNumberFormat="1" applyFont="1" applyFill="1" applyBorder="1" applyAlignment="1">
      <alignment horizontal="right" vertical="center" wrapText="1"/>
    </xf>
    <xf numFmtId="3" fontId="30" fillId="2" borderId="25" xfId="0" applyNumberFormat="1" applyFont="1" applyFill="1" applyBorder="1" applyAlignment="1">
      <alignment horizontal="right" vertical="center"/>
    </xf>
    <xf numFmtId="3" fontId="2" fillId="2" borderId="24" xfId="0" applyNumberFormat="1" applyFont="1" applyFill="1" applyBorder="1" applyAlignment="1">
      <alignment horizontal="center" vertical="center" wrapText="1"/>
    </xf>
    <xf numFmtId="3" fontId="31" fillId="2" borderId="25" xfId="0" applyNumberFormat="1" applyFont="1" applyFill="1" applyBorder="1" applyAlignment="1">
      <alignment horizontal="center" vertical="center" wrapText="1"/>
    </xf>
    <xf numFmtId="0" fontId="32" fillId="0" borderId="0" xfId="0" applyFont="1"/>
    <xf numFmtId="1" fontId="2" fillId="0" borderId="25" xfId="0" applyNumberFormat="1" applyFont="1" applyFill="1" applyBorder="1" applyAlignment="1">
      <alignment vertical="center" wrapText="1"/>
    </xf>
    <xf numFmtId="1" fontId="10" fillId="2" borderId="25" xfId="0" applyNumberFormat="1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vertical="center" wrapText="1"/>
    </xf>
    <xf numFmtId="3" fontId="25" fillId="0" borderId="25" xfId="0" applyNumberFormat="1" applyFont="1" applyBorder="1" applyAlignment="1">
      <alignment horizontal="right" vertical="center" wrapText="1"/>
    </xf>
    <xf numFmtId="3" fontId="10" fillId="2" borderId="25" xfId="0" applyNumberFormat="1" applyFont="1" applyFill="1" applyBorder="1" applyAlignment="1">
      <alignment horizontal="right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33" fillId="2" borderId="25" xfId="0" applyNumberFormat="1" applyFont="1" applyFill="1" applyBorder="1" applyAlignment="1">
      <alignment horizontal="center" vertical="center" wrapText="1"/>
    </xf>
    <xf numFmtId="3" fontId="34" fillId="2" borderId="25" xfId="0" applyNumberFormat="1" applyFont="1" applyFill="1" applyBorder="1" applyAlignment="1">
      <alignment horizontal="center" vertical="center" wrapText="1"/>
    </xf>
    <xf numFmtId="3" fontId="15" fillId="2" borderId="7" xfId="0" applyNumberFormat="1" applyFont="1" applyFill="1" applyBorder="1" applyAlignment="1">
      <alignment horizontal="center" vertical="center" wrapText="1"/>
    </xf>
    <xf numFmtId="1" fontId="30" fillId="0" borderId="7" xfId="0" applyNumberFormat="1" applyFont="1" applyFill="1" applyBorder="1" applyAlignment="1">
      <alignment horizontal="center" vertical="center" wrapText="1"/>
    </xf>
    <xf numFmtId="1" fontId="10" fillId="2" borderId="7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right" vertical="center" wrapText="1"/>
    </xf>
    <xf numFmtId="3" fontId="2" fillId="2" borderId="7" xfId="0" applyNumberFormat="1" applyFont="1" applyFill="1" applyBorder="1" applyAlignment="1">
      <alignment vertical="center" wrapText="1"/>
    </xf>
    <xf numFmtId="3" fontId="10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0" fillId="0" borderId="0" xfId="0" applyAlignment="1">
      <alignment vertical="center"/>
    </xf>
    <xf numFmtId="0" fontId="2" fillId="0" borderId="25" xfId="0" applyFont="1" applyBorder="1" applyAlignment="1">
      <alignment horizontal="center" vertical="center"/>
    </xf>
    <xf numFmtId="3" fontId="14" fillId="0" borderId="4" xfId="0" applyNumberFormat="1" applyFont="1" applyBorder="1" applyAlignment="1">
      <alignment vertical="center"/>
    </xf>
    <xf numFmtId="0" fontId="5" fillId="0" borderId="0" xfId="0" applyFont="1"/>
    <xf numFmtId="0" fontId="9" fillId="0" borderId="0" xfId="0" applyFont="1" applyAlignment="1">
      <alignment horizontal="centerContinuous" vertical="center" wrapText="1"/>
    </xf>
    <xf numFmtId="0" fontId="35" fillId="0" borderId="0" xfId="0" applyFont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36" fillId="0" borderId="25" xfId="0" applyFont="1" applyBorder="1" applyAlignment="1">
      <alignment horizontal="center" vertical="center"/>
    </xf>
    <xf numFmtId="0" fontId="36" fillId="0" borderId="0" xfId="0" applyFont="1"/>
    <xf numFmtId="0" fontId="37" fillId="0" borderId="23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37" fillId="0" borderId="24" xfId="0" applyFont="1" applyBorder="1" applyAlignment="1">
      <alignment horizontal="left" vertical="center"/>
    </xf>
    <xf numFmtId="0" fontId="27" fillId="0" borderId="25" xfId="0" applyFont="1" applyBorder="1" applyAlignment="1">
      <alignment vertical="top"/>
    </xf>
    <xf numFmtId="3" fontId="27" fillId="0" borderId="25" xfId="0" applyNumberFormat="1" applyFont="1" applyBorder="1" applyAlignment="1">
      <alignment vertical="center"/>
    </xf>
    <xf numFmtId="0" fontId="27" fillId="0" borderId="25" xfId="0" applyFont="1" applyBorder="1"/>
    <xf numFmtId="3" fontId="27" fillId="0" borderId="25" xfId="0" applyNumberFormat="1" applyFont="1" applyBorder="1"/>
    <xf numFmtId="0" fontId="14" fillId="0" borderId="23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3" fontId="14" fillId="0" borderId="25" xfId="0" applyNumberFormat="1" applyFont="1" applyBorder="1"/>
    <xf numFmtId="0" fontId="27" fillId="0" borderId="26" xfId="0" applyFont="1" applyBorder="1"/>
    <xf numFmtId="0" fontId="27" fillId="0" borderId="24" xfId="0" applyFont="1" applyBorder="1"/>
    <xf numFmtId="0" fontId="27" fillId="0" borderId="8" xfId="0" applyFont="1" applyBorder="1"/>
    <xf numFmtId="0" fontId="27" fillId="0" borderId="22" xfId="0" applyFont="1" applyBorder="1"/>
    <xf numFmtId="0" fontId="38" fillId="0" borderId="0" xfId="0" applyFont="1"/>
    <xf numFmtId="0" fontId="9" fillId="0" borderId="23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3" fontId="8" fillId="0" borderId="25" xfId="0" applyNumberFormat="1" applyFont="1" applyBorder="1" applyAlignment="1">
      <alignment vertical="center"/>
    </xf>
    <xf numFmtId="0" fontId="39" fillId="0" borderId="0" xfId="0" applyFont="1" applyAlignment="1">
      <alignment vertical="center"/>
    </xf>
    <xf numFmtId="0" fontId="40" fillId="0" borderId="0" xfId="0" applyFont="1" applyAlignment="1">
      <alignment horizontal="center"/>
    </xf>
    <xf numFmtId="3" fontId="14" fillId="0" borderId="20" xfId="0" applyNumberFormat="1" applyFont="1" applyBorder="1"/>
    <xf numFmtId="3" fontId="12" fillId="0" borderId="5" xfId="0" applyNumberFormat="1" applyFont="1" applyBorder="1" applyAlignment="1">
      <alignment vertical="center"/>
    </xf>
    <xf numFmtId="3" fontId="7" fillId="0" borderId="7" xfId="0" applyNumberFormat="1" applyFont="1" applyBorder="1" applyAlignment="1">
      <alignment vertical="center"/>
    </xf>
    <xf numFmtId="3" fontId="7" fillId="0" borderId="7" xfId="0" applyNumberFormat="1" applyFont="1" applyBorder="1" applyAlignment="1">
      <alignment horizontal="right" vertical="center"/>
    </xf>
    <xf numFmtId="0" fontId="0" fillId="0" borderId="4" xfId="0" applyBorder="1"/>
    <xf numFmtId="0" fontId="13" fillId="0" borderId="8" xfId="0" applyNumberFormat="1" applyFont="1" applyBorder="1"/>
    <xf numFmtId="0" fontId="12" fillId="0" borderId="4" xfId="0" applyNumberFormat="1" applyFont="1" applyBorder="1" applyAlignment="1">
      <alignment horizontal="center"/>
    </xf>
    <xf numFmtId="3" fontId="13" fillId="0" borderId="9" xfId="0" applyNumberFormat="1" applyFont="1" applyBorder="1"/>
    <xf numFmtId="0" fontId="13" fillId="0" borderId="6" xfId="0" applyFont="1" applyBorder="1"/>
    <xf numFmtId="0" fontId="16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3" fontId="14" fillId="0" borderId="4" xfId="0" applyNumberFormat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8" fillId="0" borderId="4" xfId="0" applyNumberFormat="1" applyFont="1" applyBorder="1" applyAlignment="1">
      <alignment horizontal="center"/>
    </xf>
    <xf numFmtId="0" fontId="18" fillId="0" borderId="4" xfId="0" applyNumberFormat="1" applyFont="1" applyBorder="1"/>
    <xf numFmtId="49" fontId="13" fillId="0" borderId="4" xfId="0" applyNumberFormat="1" applyFont="1" applyBorder="1" applyAlignment="1">
      <alignment horizontal="center"/>
    </xf>
    <xf numFmtId="0" fontId="13" fillId="0" borderId="8" xfId="0" applyFont="1" applyBorder="1"/>
    <xf numFmtId="0" fontId="0" fillId="0" borderId="22" xfId="0" applyBorder="1"/>
    <xf numFmtId="0" fontId="14" fillId="0" borderId="17" xfId="0" applyFont="1" applyBorder="1"/>
    <xf numFmtId="3" fontId="14" fillId="0" borderId="19" xfId="0" applyNumberFormat="1" applyFont="1" applyBorder="1" applyAlignment="1">
      <alignment horizontal="right"/>
    </xf>
    <xf numFmtId="3" fontId="14" fillId="0" borderId="19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3" fontId="12" fillId="0" borderId="20" xfId="0" applyNumberFormat="1" applyFont="1" applyBorder="1"/>
    <xf numFmtId="0" fontId="19" fillId="0" borderId="0" xfId="0" applyFont="1" applyBorder="1"/>
    <xf numFmtId="3" fontId="7" fillId="0" borderId="1" xfId="0" applyNumberFormat="1" applyFont="1" applyBorder="1" applyAlignment="1">
      <alignment horizontal="center"/>
    </xf>
    <xf numFmtId="3" fontId="13" fillId="0" borderId="1" xfId="0" applyNumberFormat="1" applyFont="1" applyBorder="1"/>
    <xf numFmtId="0" fontId="7" fillId="0" borderId="5" xfId="0" applyFont="1" applyBorder="1" applyAlignment="1">
      <alignment horizontal="left"/>
    </xf>
    <xf numFmtId="0" fontId="14" fillId="0" borderId="0" xfId="0" applyFont="1" applyBorder="1"/>
    <xf numFmtId="0" fontId="14" fillId="0" borderId="4" xfId="0" applyFont="1" applyBorder="1"/>
    <xf numFmtId="3" fontId="7" fillId="0" borderId="39" xfId="0" applyNumberFormat="1" applyFont="1" applyBorder="1"/>
    <xf numFmtId="0" fontId="7" fillId="0" borderId="4" xfId="0" applyFont="1" applyBorder="1" applyAlignment="1">
      <alignment horizontal="left"/>
    </xf>
    <xf numFmtId="3" fontId="0" fillId="0" borderId="0" xfId="0" applyNumberFormat="1" applyBorder="1"/>
    <xf numFmtId="0" fontId="2" fillId="0" borderId="7" xfId="0" applyFont="1" applyFill="1" applyBorder="1" applyAlignment="1">
      <alignment horizontal="left" vertical="center" wrapText="1"/>
    </xf>
    <xf numFmtId="3" fontId="2" fillId="0" borderId="7" xfId="0" applyNumberFormat="1" applyFont="1" applyFill="1" applyBorder="1" applyAlignment="1">
      <alignment horizontal="right" vertical="center" wrapText="1"/>
    </xf>
    <xf numFmtId="3" fontId="10" fillId="2" borderId="9" xfId="0" applyNumberFormat="1" applyFont="1" applyFill="1" applyBorder="1" applyAlignment="1">
      <alignment horizontal="center" vertical="center" wrapText="1"/>
    </xf>
    <xf numFmtId="3" fontId="41" fillId="2" borderId="7" xfId="0" applyNumberFormat="1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vertical="center" wrapText="1"/>
    </xf>
    <xf numFmtId="0" fontId="10" fillId="2" borderId="40" xfId="0" applyFont="1" applyFill="1" applyBorder="1" applyAlignment="1">
      <alignment horizontal="center" vertical="center" wrapText="1"/>
    </xf>
    <xf numFmtId="0" fontId="25" fillId="2" borderId="41" xfId="0" applyFont="1" applyFill="1" applyBorder="1" applyAlignment="1">
      <alignment vertical="center" wrapText="1"/>
    </xf>
    <xf numFmtId="3" fontId="25" fillId="2" borderId="40" xfId="0" applyNumberFormat="1" applyFont="1" applyFill="1" applyBorder="1" applyAlignment="1">
      <alignment vertical="center" wrapText="1"/>
    </xf>
    <xf numFmtId="3" fontId="25" fillId="2" borderId="40" xfId="0" applyNumberFormat="1" applyFont="1" applyFill="1" applyBorder="1" applyAlignment="1">
      <alignment horizontal="center" vertical="center" wrapText="1"/>
    </xf>
    <xf numFmtId="3" fontId="25" fillId="2" borderId="40" xfId="0" applyNumberFormat="1" applyFont="1" applyFill="1" applyBorder="1" applyAlignment="1">
      <alignment horizontal="right" vertical="center" wrapText="1"/>
    </xf>
    <xf numFmtId="3" fontId="2" fillId="2" borderId="41" xfId="0" applyNumberFormat="1" applyFont="1" applyFill="1" applyBorder="1" applyAlignment="1">
      <alignment horizontal="center" vertical="center" wrapText="1"/>
    </xf>
    <xf numFmtId="3" fontId="10" fillId="2" borderId="40" xfId="0" applyNumberFormat="1" applyFont="1" applyFill="1" applyBorder="1" applyAlignment="1">
      <alignment horizontal="center" vertical="center" wrapText="1"/>
    </xf>
    <xf numFmtId="3" fontId="34" fillId="2" borderId="42" xfId="0" applyNumberFormat="1" applyFont="1" applyFill="1" applyBorder="1" applyAlignment="1">
      <alignment horizontal="center" vertical="center" wrapText="1"/>
    </xf>
    <xf numFmtId="0" fontId="42" fillId="0" borderId="43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vertical="center" wrapText="1"/>
    </xf>
    <xf numFmtId="3" fontId="1" fillId="2" borderId="43" xfId="0" applyNumberFormat="1" applyFont="1" applyFill="1" applyBorder="1" applyAlignment="1">
      <alignment vertical="center" wrapText="1"/>
    </xf>
    <xf numFmtId="3" fontId="1" fillId="2" borderId="43" xfId="0" applyNumberFormat="1" applyFont="1" applyFill="1" applyBorder="1" applyAlignment="1">
      <alignment horizontal="right" vertical="center" wrapText="1"/>
    </xf>
    <xf numFmtId="3" fontId="2" fillId="2" borderId="25" xfId="0" applyNumberFormat="1" applyFont="1" applyFill="1" applyBorder="1" applyAlignment="1">
      <alignment horizontal="center" vertical="center" wrapText="1"/>
    </xf>
    <xf numFmtId="0" fontId="38" fillId="0" borderId="0" xfId="0" applyFont="1" applyAlignment="1">
      <alignment vertical="center"/>
    </xf>
    <xf numFmtId="0" fontId="9" fillId="0" borderId="0" xfId="0" applyFont="1" applyAlignment="1">
      <alignment horizontal="centerContinuous" vertical="center"/>
    </xf>
    <xf numFmtId="0" fontId="43" fillId="0" borderId="0" xfId="0" applyFont="1" applyAlignment="1">
      <alignment horizontal="centerContinuous" vertical="center" wrapText="1"/>
    </xf>
    <xf numFmtId="0" fontId="9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top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44" fillId="0" borderId="0" xfId="0" applyFont="1"/>
    <xf numFmtId="0" fontId="44" fillId="0" borderId="0" xfId="0" applyFont="1" applyAlignment="1">
      <alignment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top"/>
    </xf>
    <xf numFmtId="0" fontId="11" fillId="3" borderId="7" xfId="0" applyFont="1" applyFill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44" fillId="0" borderId="32" xfId="0" applyFont="1" applyBorder="1" applyAlignment="1">
      <alignment vertical="center"/>
    </xf>
    <xf numFmtId="3" fontId="44" fillId="0" borderId="28" xfId="0" applyNumberFormat="1" applyFont="1" applyBorder="1" applyAlignment="1">
      <alignment vertical="center"/>
    </xf>
    <xf numFmtId="3" fontId="44" fillId="0" borderId="32" xfId="0" applyNumberFormat="1" applyFont="1" applyBorder="1" applyAlignment="1">
      <alignment vertical="center"/>
    </xf>
    <xf numFmtId="0" fontId="44" fillId="0" borderId="28" xfId="0" applyFont="1" applyBorder="1" applyAlignment="1">
      <alignment vertical="center"/>
    </xf>
    <xf numFmtId="0" fontId="11" fillId="0" borderId="23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3" fontId="11" fillId="0" borderId="25" xfId="0" applyNumberFormat="1" applyFont="1" applyBorder="1" applyAlignment="1">
      <alignment vertical="center"/>
    </xf>
    <xf numFmtId="0" fontId="27" fillId="0" borderId="22" xfId="0" applyFont="1" applyBorder="1" applyAlignment="1">
      <alignment vertical="top" wrapText="1"/>
    </xf>
    <xf numFmtId="0" fontId="27" fillId="0" borderId="25" xfId="0" applyFont="1" applyBorder="1" applyAlignment="1">
      <alignment vertical="top" wrapText="1"/>
    </xf>
    <xf numFmtId="0" fontId="27" fillId="0" borderId="1" xfId="0" applyFont="1" applyBorder="1" applyAlignment="1">
      <alignment vertical="top"/>
    </xf>
    <xf numFmtId="0" fontId="27" fillId="0" borderId="1" xfId="0" applyFont="1" applyBorder="1"/>
    <xf numFmtId="3" fontId="27" fillId="0" borderId="9" xfId="0" applyNumberFormat="1" applyFont="1" applyBorder="1"/>
    <xf numFmtId="0" fontId="7" fillId="0" borderId="26" xfId="0" applyFont="1" applyBorder="1"/>
    <xf numFmtId="0" fontId="7" fillId="0" borderId="25" xfId="0" applyFont="1" applyBorder="1"/>
    <xf numFmtId="0" fontId="45" fillId="0" borderId="24" xfId="0" applyFont="1" applyBorder="1" applyAlignment="1">
      <alignment horizontal="center"/>
    </xf>
    <xf numFmtId="0" fontId="45" fillId="0" borderId="0" xfId="0" applyFont="1"/>
    <xf numFmtId="0" fontId="7" fillId="0" borderId="23" xfId="0" applyFont="1" applyBorder="1"/>
    <xf numFmtId="3" fontId="7" fillId="0" borderId="25" xfId="0" applyNumberFormat="1" applyFont="1" applyBorder="1"/>
    <xf numFmtId="0" fontId="9" fillId="0" borderId="24" xfId="0" applyFont="1" applyBorder="1" applyAlignment="1">
      <alignment horizontal="center" vertical="center"/>
    </xf>
  </cellXfs>
  <cellStyles count="2">
    <cellStyle name="Normalny" xfId="0" builtinId="0"/>
    <cellStyle name="Normalny_zal_Szczeci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3"/>
  <sheetViews>
    <sheetView tabSelected="1" zoomScale="130" zoomScaleNormal="130" workbookViewId="0"/>
  </sheetViews>
  <sheetFormatPr defaultRowHeight="15" x14ac:dyDescent="0.25"/>
  <cols>
    <col min="1" max="1" width="4.42578125" customWidth="1"/>
    <col min="2" max="2" width="6" customWidth="1"/>
    <col min="3" max="3" width="5.140625" customWidth="1"/>
    <col min="4" max="4" width="18.140625" customWidth="1"/>
    <col min="5" max="5" width="25.5703125" customWidth="1"/>
    <col min="6" max="6" width="10.5703125" customWidth="1"/>
    <col min="7" max="7" width="10.28515625" customWidth="1"/>
    <col min="8" max="8" width="11.85546875" customWidth="1"/>
    <col min="9" max="9" width="9.140625" style="1"/>
    <col min="10" max="10" width="8.5703125" customWidth="1"/>
  </cols>
  <sheetData>
    <row r="1" spans="1:11" ht="12.75" customHeight="1" x14ac:dyDescent="0.25">
      <c r="A1" s="2"/>
      <c r="B1" s="2"/>
      <c r="C1" s="10"/>
      <c r="D1" s="11"/>
      <c r="E1" s="11"/>
      <c r="F1" s="11" t="s">
        <v>0</v>
      </c>
      <c r="G1" s="2"/>
      <c r="H1" s="2"/>
    </row>
    <row r="2" spans="1:11" ht="12.75" customHeight="1" x14ac:dyDescent="0.25">
      <c r="A2" s="2"/>
      <c r="B2" s="2"/>
      <c r="C2" s="10"/>
      <c r="D2" s="11"/>
      <c r="E2" s="11"/>
      <c r="F2" s="11" t="s">
        <v>225</v>
      </c>
      <c r="G2" s="2"/>
      <c r="H2" s="2"/>
    </row>
    <row r="3" spans="1:11" ht="12.75" customHeight="1" x14ac:dyDescent="0.25">
      <c r="A3" s="2"/>
      <c r="B3" s="2"/>
      <c r="C3" s="10"/>
      <c r="D3" s="11"/>
      <c r="E3" s="11"/>
      <c r="F3" s="11" t="s">
        <v>140</v>
      </c>
      <c r="G3" s="2"/>
      <c r="H3" s="2"/>
    </row>
    <row r="4" spans="1:11" ht="12.75" customHeight="1" x14ac:dyDescent="0.25">
      <c r="A4" s="2"/>
      <c r="B4" s="2"/>
      <c r="C4" s="10"/>
      <c r="D4" s="11"/>
      <c r="E4" s="11"/>
      <c r="F4" s="11" t="s">
        <v>226</v>
      </c>
      <c r="G4" s="2"/>
      <c r="H4" s="2"/>
    </row>
    <row r="5" spans="1:11" ht="23.25" customHeight="1" x14ac:dyDescent="0.25">
      <c r="A5" s="12" t="s">
        <v>1</v>
      </c>
      <c r="B5" s="13"/>
      <c r="C5" s="14"/>
      <c r="D5" s="14"/>
      <c r="E5" s="13"/>
      <c r="F5" s="13"/>
      <c r="G5" s="15"/>
      <c r="H5" s="13"/>
    </row>
    <row r="6" spans="1:11" ht="17.25" customHeight="1" x14ac:dyDescent="0.25">
      <c r="A6" s="2"/>
      <c r="B6" s="2"/>
      <c r="C6" s="10"/>
      <c r="D6" s="10"/>
      <c r="E6" s="16"/>
      <c r="F6" s="2"/>
      <c r="G6" s="17"/>
      <c r="H6" s="17" t="s">
        <v>2</v>
      </c>
    </row>
    <row r="7" spans="1:11" x14ac:dyDescent="0.25">
      <c r="A7" s="18"/>
      <c r="B7" s="18"/>
      <c r="C7" s="19"/>
      <c r="D7" s="20"/>
      <c r="E7" s="21"/>
      <c r="F7" s="22"/>
      <c r="G7" s="23"/>
      <c r="H7" s="24" t="s">
        <v>3</v>
      </c>
      <c r="K7" s="283"/>
    </row>
    <row r="8" spans="1:11" x14ac:dyDescent="0.25">
      <c r="A8" s="25" t="s">
        <v>4</v>
      </c>
      <c r="B8" s="25" t="s">
        <v>5</v>
      </c>
      <c r="C8" s="26" t="s">
        <v>6</v>
      </c>
      <c r="D8" s="27" t="s">
        <v>7</v>
      </c>
      <c r="E8" s="28"/>
      <c r="F8" s="29" t="s">
        <v>8</v>
      </c>
      <c r="G8" s="25" t="s">
        <v>9</v>
      </c>
      <c r="H8" s="25" t="s">
        <v>10</v>
      </c>
      <c r="K8" s="30"/>
    </row>
    <row r="9" spans="1:11" ht="4.5" customHeight="1" x14ac:dyDescent="0.25">
      <c r="A9" s="31"/>
      <c r="B9" s="31"/>
      <c r="C9" s="32"/>
      <c r="D9" s="33"/>
      <c r="E9" s="34"/>
      <c r="F9" s="35"/>
      <c r="G9" s="35"/>
      <c r="H9" s="31"/>
    </row>
    <row r="10" spans="1:11" ht="24" customHeight="1" thickBot="1" x14ac:dyDescent="0.3">
      <c r="A10" s="36"/>
      <c r="B10" s="36"/>
      <c r="C10" s="37"/>
      <c r="D10" s="38" t="s">
        <v>11</v>
      </c>
      <c r="E10" s="39"/>
      <c r="F10" s="40">
        <f>SUM(F11,F64)</f>
        <v>568165</v>
      </c>
      <c r="G10" s="41" t="s">
        <v>12</v>
      </c>
      <c r="H10" s="40">
        <v>759993264</v>
      </c>
      <c r="I10" s="30"/>
    </row>
    <row r="11" spans="1:11" ht="24" customHeight="1" thickBot="1" x14ac:dyDescent="0.3">
      <c r="A11" s="36"/>
      <c r="B11" s="36"/>
      <c r="C11" s="37"/>
      <c r="D11" s="42" t="s">
        <v>13</v>
      </c>
      <c r="E11" s="43"/>
      <c r="F11" s="44">
        <f>SUM(F12,F21)</f>
        <v>546092</v>
      </c>
      <c r="G11" s="45" t="s">
        <v>12</v>
      </c>
      <c r="H11" s="44">
        <v>631348263</v>
      </c>
    </row>
    <row r="12" spans="1:11" s="79" customFormat="1" ht="25.5" customHeight="1" thickTop="1" thickBot="1" x14ac:dyDescent="0.3">
      <c r="A12" s="98">
        <v>750</v>
      </c>
      <c r="B12" s="46"/>
      <c r="C12" s="47"/>
      <c r="D12" s="48" t="s">
        <v>141</v>
      </c>
      <c r="E12" s="64"/>
      <c r="F12" s="65">
        <f>SUM(F13)</f>
        <v>50000</v>
      </c>
      <c r="G12" s="45" t="s">
        <v>12</v>
      </c>
      <c r="H12" s="44">
        <v>5022814</v>
      </c>
      <c r="I12" s="78"/>
    </row>
    <row r="13" spans="1:11" s="79" customFormat="1" ht="12.75" customHeight="1" thickTop="1" x14ac:dyDescent="0.25">
      <c r="A13" s="98"/>
      <c r="B13" s="66">
        <v>75095</v>
      </c>
      <c r="C13" s="37"/>
      <c r="D13" s="53" t="s">
        <v>19</v>
      </c>
      <c r="E13" s="82"/>
      <c r="F13" s="67">
        <f>SUM(F14)</f>
        <v>50000</v>
      </c>
      <c r="G13" s="56" t="s">
        <v>12</v>
      </c>
      <c r="H13" s="55">
        <v>3015870</v>
      </c>
      <c r="I13" s="78"/>
    </row>
    <row r="14" spans="1:11" s="79" customFormat="1" ht="12.75" customHeight="1" x14ac:dyDescent="0.25">
      <c r="A14" s="98"/>
      <c r="B14" s="37"/>
      <c r="C14" s="37"/>
      <c r="D14" s="109" t="s">
        <v>142</v>
      </c>
      <c r="E14" s="284"/>
      <c r="F14" s="94">
        <f>SUM(F20)</f>
        <v>50000</v>
      </c>
      <c r="G14" s="93" t="s">
        <v>12</v>
      </c>
      <c r="H14" s="94">
        <v>50000</v>
      </c>
      <c r="I14" s="78"/>
    </row>
    <row r="15" spans="1:11" s="79" customFormat="1" ht="12.75" customHeight="1" x14ac:dyDescent="0.25">
      <c r="A15" s="98"/>
      <c r="B15" s="66"/>
      <c r="C15" s="37" t="s">
        <v>22</v>
      </c>
      <c r="D15" s="51" t="s">
        <v>23</v>
      </c>
      <c r="E15" s="49"/>
      <c r="F15" s="36"/>
      <c r="G15" s="52"/>
      <c r="H15" s="71"/>
      <c r="I15" s="78"/>
    </row>
    <row r="16" spans="1:11" s="79" customFormat="1" ht="12.75" customHeight="1" x14ac:dyDescent="0.25">
      <c r="A16" s="36"/>
      <c r="B16" s="36"/>
      <c r="C16" s="37"/>
      <c r="D16" s="51" t="s">
        <v>24</v>
      </c>
      <c r="E16" s="49"/>
      <c r="F16" s="36"/>
      <c r="G16" s="52"/>
      <c r="H16" s="87"/>
      <c r="I16" s="78"/>
    </row>
    <row r="17" spans="1:9" s="79" customFormat="1" ht="12.75" customHeight="1" x14ac:dyDescent="0.25">
      <c r="A17" s="36"/>
      <c r="B17" s="36"/>
      <c r="C17" s="37"/>
      <c r="D17" s="51" t="s">
        <v>25</v>
      </c>
      <c r="E17" s="49"/>
      <c r="F17" s="36"/>
      <c r="G17" s="52"/>
      <c r="H17" s="87"/>
      <c r="I17" s="78"/>
    </row>
    <row r="18" spans="1:9" s="79" customFormat="1" ht="12.75" customHeight="1" x14ac:dyDescent="0.25">
      <c r="A18" s="36"/>
      <c r="B18" s="36"/>
      <c r="C18" s="37"/>
      <c r="D18" s="51" t="s">
        <v>26</v>
      </c>
      <c r="E18" s="49"/>
      <c r="F18" s="36"/>
      <c r="G18" s="52"/>
      <c r="H18" s="87"/>
      <c r="I18" s="78"/>
    </row>
    <row r="19" spans="1:9" s="79" customFormat="1" ht="12.75" customHeight="1" x14ac:dyDescent="0.25">
      <c r="A19" s="36"/>
      <c r="B19" s="36"/>
      <c r="C19" s="37"/>
      <c r="D19" s="86" t="s">
        <v>27</v>
      </c>
      <c r="E19" s="49"/>
      <c r="F19" s="36"/>
      <c r="G19" s="52"/>
      <c r="H19" s="87"/>
      <c r="I19" s="78"/>
    </row>
    <row r="20" spans="1:9" s="79" customFormat="1" ht="12.75" customHeight="1" x14ac:dyDescent="0.25">
      <c r="A20" s="36"/>
      <c r="B20" s="36"/>
      <c r="C20" s="37"/>
      <c r="D20" s="86" t="s">
        <v>28</v>
      </c>
      <c r="E20" s="49"/>
      <c r="F20" s="36">
        <v>50000</v>
      </c>
      <c r="G20" s="52" t="s">
        <v>12</v>
      </c>
      <c r="H20" s="87">
        <v>50000</v>
      </c>
      <c r="I20" s="78"/>
    </row>
    <row r="21" spans="1:9" ht="12.75" customHeight="1" thickBot="1" x14ac:dyDescent="0.3">
      <c r="A21" s="29">
        <v>801</v>
      </c>
      <c r="B21" s="46"/>
      <c r="C21" s="47"/>
      <c r="D21" s="48" t="s">
        <v>15</v>
      </c>
      <c r="E21" s="64"/>
      <c r="F21" s="65">
        <f>SUM(F22,F27)</f>
        <v>496092</v>
      </c>
      <c r="G21" s="45" t="s">
        <v>12</v>
      </c>
      <c r="H21" s="44">
        <v>21137319</v>
      </c>
    </row>
    <row r="22" spans="1:9" ht="12.75" customHeight="1" thickTop="1" x14ac:dyDescent="0.25">
      <c r="A22" s="29"/>
      <c r="B22" s="66">
        <v>80101</v>
      </c>
      <c r="C22" s="37"/>
      <c r="D22" s="53" t="s">
        <v>16</v>
      </c>
      <c r="E22" s="54"/>
      <c r="F22" s="67">
        <f>SUM(F26)</f>
        <v>3900</v>
      </c>
      <c r="G22" s="56" t="s">
        <v>12</v>
      </c>
      <c r="H22" s="55">
        <v>107168</v>
      </c>
    </row>
    <row r="23" spans="1:9" ht="12.75" customHeight="1" x14ac:dyDescent="0.25">
      <c r="A23" s="29"/>
      <c r="B23" s="66"/>
      <c r="C23" s="37" t="s">
        <v>143</v>
      </c>
      <c r="D23" s="86" t="s">
        <v>144</v>
      </c>
      <c r="E23" s="70"/>
      <c r="F23" s="73"/>
      <c r="G23" s="74"/>
      <c r="H23" s="73"/>
    </row>
    <row r="24" spans="1:9" ht="12.75" customHeight="1" x14ac:dyDescent="0.25">
      <c r="A24" s="29"/>
      <c r="B24" s="66"/>
      <c r="C24" s="37"/>
      <c r="D24" s="86" t="s">
        <v>145</v>
      </c>
      <c r="E24" s="70"/>
      <c r="F24" s="73"/>
      <c r="G24" s="74"/>
      <c r="H24" s="73"/>
    </row>
    <row r="25" spans="1:9" ht="12.75" customHeight="1" x14ac:dyDescent="0.25">
      <c r="A25" s="29"/>
      <c r="B25" s="66"/>
      <c r="C25" s="37"/>
      <c r="D25" s="86" t="s">
        <v>146</v>
      </c>
      <c r="E25" s="70"/>
      <c r="F25" s="73"/>
      <c r="G25" s="74"/>
      <c r="H25" s="73"/>
    </row>
    <row r="26" spans="1:9" ht="12.75" customHeight="1" x14ac:dyDescent="0.25">
      <c r="A26" s="29"/>
      <c r="B26" s="66"/>
      <c r="C26" s="37"/>
      <c r="D26" s="86" t="s">
        <v>147</v>
      </c>
      <c r="E26" s="70"/>
      <c r="F26" s="71">
        <v>3900</v>
      </c>
      <c r="G26" s="72" t="s">
        <v>12</v>
      </c>
      <c r="H26" s="71">
        <v>3900</v>
      </c>
    </row>
    <row r="27" spans="1:9" ht="12.75" customHeight="1" x14ac:dyDescent="0.25">
      <c r="A27" s="46"/>
      <c r="B27" s="66">
        <v>80195</v>
      </c>
      <c r="C27" s="37"/>
      <c r="D27" s="53" t="s">
        <v>19</v>
      </c>
      <c r="E27" s="88"/>
      <c r="F27" s="67">
        <f>SUM(F29,F36,F50)</f>
        <v>492192</v>
      </c>
      <c r="G27" s="56" t="s">
        <v>12</v>
      </c>
      <c r="H27" s="55">
        <v>15946010</v>
      </c>
    </row>
    <row r="28" spans="1:9" ht="12.75" customHeight="1" x14ac:dyDescent="0.25">
      <c r="A28" s="46"/>
      <c r="B28" s="66"/>
      <c r="C28" s="37"/>
      <c r="D28" s="117" t="s">
        <v>148</v>
      </c>
      <c r="E28" s="49"/>
      <c r="F28" s="62"/>
      <c r="G28" s="52"/>
      <c r="H28" s="36"/>
    </row>
    <row r="29" spans="1:9" ht="12.75" customHeight="1" x14ac:dyDescent="0.25">
      <c r="A29" s="46"/>
      <c r="B29" s="66"/>
      <c r="C29" s="89"/>
      <c r="D29" s="109" t="s">
        <v>149</v>
      </c>
      <c r="E29" s="91"/>
      <c r="F29" s="92">
        <f>SUM(F35:F35)</f>
        <v>230271</v>
      </c>
      <c r="G29" s="93" t="s">
        <v>12</v>
      </c>
      <c r="H29" s="94">
        <v>230271</v>
      </c>
    </row>
    <row r="30" spans="1:9" ht="12.75" customHeight="1" x14ac:dyDescent="0.25">
      <c r="A30" s="46"/>
      <c r="B30" s="66"/>
      <c r="C30" s="37" t="s">
        <v>22</v>
      </c>
      <c r="D30" s="51" t="s">
        <v>23</v>
      </c>
      <c r="E30" s="49"/>
      <c r="F30" s="36"/>
      <c r="G30" s="52"/>
      <c r="H30" s="62"/>
    </row>
    <row r="31" spans="1:9" ht="12.75" customHeight="1" x14ac:dyDescent="0.25">
      <c r="A31" s="46"/>
      <c r="B31" s="66"/>
      <c r="C31" s="37"/>
      <c r="D31" s="51" t="s">
        <v>24</v>
      </c>
      <c r="E31" s="49"/>
      <c r="F31" s="36"/>
      <c r="G31" s="52"/>
      <c r="H31" s="62"/>
    </row>
    <row r="32" spans="1:9" ht="12.75" customHeight="1" x14ac:dyDescent="0.25">
      <c r="A32" s="46"/>
      <c r="B32" s="66"/>
      <c r="C32" s="37"/>
      <c r="D32" s="51" t="s">
        <v>25</v>
      </c>
      <c r="E32" s="49"/>
      <c r="F32" s="36"/>
      <c r="G32" s="52"/>
      <c r="H32" s="62"/>
    </row>
    <row r="33" spans="1:10" ht="12.75" customHeight="1" x14ac:dyDescent="0.25">
      <c r="A33" s="46"/>
      <c r="B33" s="66"/>
      <c r="C33" s="37"/>
      <c r="D33" s="51" t="s">
        <v>26</v>
      </c>
      <c r="E33" s="49"/>
      <c r="F33" s="36"/>
      <c r="G33" s="52"/>
      <c r="H33" s="62"/>
    </row>
    <row r="34" spans="1:10" ht="12.75" customHeight="1" x14ac:dyDescent="0.25">
      <c r="A34" s="46"/>
      <c r="B34" s="66"/>
      <c r="C34" s="37"/>
      <c r="D34" s="86" t="s">
        <v>27</v>
      </c>
      <c r="E34" s="49"/>
      <c r="F34" s="36"/>
      <c r="G34" s="52"/>
      <c r="H34" s="62"/>
    </row>
    <row r="35" spans="1:10" ht="12.75" customHeight="1" x14ac:dyDescent="0.25">
      <c r="A35" s="46"/>
      <c r="B35" s="66"/>
      <c r="C35" s="37"/>
      <c r="D35" s="86" t="s">
        <v>28</v>
      </c>
      <c r="E35" s="49"/>
      <c r="F35" s="36">
        <v>230271</v>
      </c>
      <c r="G35" s="52" t="s">
        <v>12</v>
      </c>
      <c r="H35" s="36">
        <v>230271</v>
      </c>
    </row>
    <row r="36" spans="1:10" ht="12.75" customHeight="1" x14ac:dyDescent="0.25">
      <c r="A36" s="36"/>
      <c r="B36" s="36"/>
      <c r="C36" s="89"/>
      <c r="D36" s="90" t="s">
        <v>150</v>
      </c>
      <c r="E36" s="91"/>
      <c r="F36" s="92">
        <f>SUM(F37:F48)</f>
        <v>84031</v>
      </c>
      <c r="G36" s="93" t="s">
        <v>12</v>
      </c>
      <c r="H36" s="92">
        <v>84031</v>
      </c>
    </row>
    <row r="37" spans="1:10" ht="12.75" customHeight="1" x14ac:dyDescent="0.25">
      <c r="A37" s="36"/>
      <c r="B37" s="36"/>
      <c r="C37" s="37" t="s">
        <v>22</v>
      </c>
      <c r="D37" s="51" t="s">
        <v>23</v>
      </c>
      <c r="E37" s="49"/>
      <c r="F37" s="36"/>
      <c r="G37" s="52"/>
      <c r="H37" s="52"/>
    </row>
    <row r="38" spans="1:10" ht="12.75" customHeight="1" x14ac:dyDescent="0.25">
      <c r="A38" s="36"/>
      <c r="B38" s="36"/>
      <c r="C38" s="37"/>
      <c r="D38" s="51" t="s">
        <v>24</v>
      </c>
      <c r="E38" s="49"/>
      <c r="F38" s="36"/>
      <c r="G38" s="52"/>
      <c r="H38" s="52"/>
    </row>
    <row r="39" spans="1:10" ht="12.75" customHeight="1" x14ac:dyDescent="0.25">
      <c r="A39" s="36"/>
      <c r="B39" s="36"/>
      <c r="C39" s="37"/>
      <c r="D39" s="51" t="s">
        <v>25</v>
      </c>
      <c r="E39" s="49"/>
      <c r="F39" s="36"/>
      <c r="G39" s="52"/>
      <c r="H39" s="52"/>
    </row>
    <row r="40" spans="1:10" ht="12.75" customHeight="1" x14ac:dyDescent="0.25">
      <c r="A40" s="36"/>
      <c r="B40" s="36"/>
      <c r="C40" s="37"/>
      <c r="D40" s="51" t="s">
        <v>26</v>
      </c>
      <c r="E40" s="49"/>
      <c r="F40" s="36"/>
      <c r="G40" s="52"/>
      <c r="H40" s="52"/>
    </row>
    <row r="41" spans="1:10" ht="12.75" customHeight="1" x14ac:dyDescent="0.25">
      <c r="A41" s="36"/>
      <c r="B41" s="36"/>
      <c r="C41" s="37"/>
      <c r="D41" s="86" t="s">
        <v>27</v>
      </c>
      <c r="E41" s="49"/>
      <c r="F41" s="36"/>
      <c r="G41" s="52"/>
      <c r="H41" s="52"/>
    </row>
    <row r="42" spans="1:10" ht="12.75" customHeight="1" x14ac:dyDescent="0.25">
      <c r="A42" s="36"/>
      <c r="B42" s="36"/>
      <c r="C42" s="37"/>
      <c r="D42" s="86" t="s">
        <v>28</v>
      </c>
      <c r="E42" s="49"/>
      <c r="F42" s="36">
        <v>79234</v>
      </c>
      <c r="G42" s="52" t="s">
        <v>12</v>
      </c>
      <c r="H42" s="62">
        <v>79234</v>
      </c>
    </row>
    <row r="43" spans="1:10" ht="12.75" customHeight="1" x14ac:dyDescent="0.25">
      <c r="A43" s="36"/>
      <c r="B43" s="36"/>
      <c r="C43" s="37" t="s">
        <v>33</v>
      </c>
      <c r="D43" s="51" t="s">
        <v>23</v>
      </c>
      <c r="E43" s="49"/>
      <c r="F43" s="36"/>
      <c r="G43" s="52"/>
      <c r="H43" s="62"/>
    </row>
    <row r="44" spans="1:10" ht="12.75" customHeight="1" x14ac:dyDescent="0.25">
      <c r="A44" s="36"/>
      <c r="B44" s="36"/>
      <c r="C44" s="37"/>
      <c r="D44" s="51" t="s">
        <v>24</v>
      </c>
      <c r="E44" s="49"/>
      <c r="F44" s="36"/>
      <c r="G44" s="52"/>
      <c r="H44" s="62"/>
      <c r="J44" s="75"/>
    </row>
    <row r="45" spans="1:10" ht="12.75" customHeight="1" x14ac:dyDescent="0.25">
      <c r="A45" s="36"/>
      <c r="B45" s="36"/>
      <c r="C45" s="37"/>
      <c r="D45" s="51" t="s">
        <v>25</v>
      </c>
      <c r="E45" s="49"/>
      <c r="F45" s="36"/>
      <c r="G45" s="52"/>
      <c r="H45" s="62"/>
    </row>
    <row r="46" spans="1:10" ht="12.75" customHeight="1" x14ac:dyDescent="0.25">
      <c r="A46" s="36"/>
      <c r="B46" s="36"/>
      <c r="C46" s="37"/>
      <c r="D46" s="51" t="s">
        <v>26</v>
      </c>
      <c r="E46" s="49"/>
      <c r="F46" s="36"/>
      <c r="G46" s="52"/>
      <c r="H46" s="62"/>
    </row>
    <row r="47" spans="1:10" ht="12.75" customHeight="1" x14ac:dyDescent="0.25">
      <c r="A47" s="36"/>
      <c r="B47" s="36"/>
      <c r="C47" s="37"/>
      <c r="D47" s="86" t="s">
        <v>27</v>
      </c>
      <c r="E47" s="49"/>
      <c r="F47" s="36"/>
      <c r="G47" s="52"/>
      <c r="H47" s="62"/>
    </row>
    <row r="48" spans="1:10" ht="12.75" customHeight="1" x14ac:dyDescent="0.25">
      <c r="A48" s="36"/>
      <c r="B48" s="36"/>
      <c r="C48" s="37"/>
      <c r="D48" s="86" t="s">
        <v>28</v>
      </c>
      <c r="E48" s="49"/>
      <c r="F48" s="36">
        <v>4797</v>
      </c>
      <c r="G48" s="52" t="s">
        <v>12</v>
      </c>
      <c r="H48" s="62">
        <v>4797</v>
      </c>
    </row>
    <row r="49" spans="1:9" s="97" customFormat="1" ht="12.75" customHeight="1" x14ac:dyDescent="0.25">
      <c r="A49" s="95"/>
      <c r="B49" s="95"/>
      <c r="C49" s="116"/>
      <c r="D49" s="285" t="s">
        <v>151</v>
      </c>
      <c r="E49" s="132"/>
      <c r="F49" s="95"/>
      <c r="G49" s="74"/>
      <c r="H49" s="73"/>
      <c r="I49" s="96"/>
    </row>
    <row r="50" spans="1:9" ht="12.75" customHeight="1" x14ac:dyDescent="0.25">
      <c r="A50" s="36"/>
      <c r="B50" s="36"/>
      <c r="C50" s="89"/>
      <c r="D50" s="90" t="s">
        <v>152</v>
      </c>
      <c r="E50" s="91"/>
      <c r="F50" s="92">
        <f>SUM(F51:F62)</f>
        <v>177890</v>
      </c>
      <c r="G50" s="93" t="s">
        <v>12</v>
      </c>
      <c r="H50" s="92">
        <v>177890</v>
      </c>
    </row>
    <row r="51" spans="1:9" ht="12.75" customHeight="1" x14ac:dyDescent="0.25">
      <c r="A51" s="36"/>
      <c r="B51" s="36"/>
      <c r="C51" s="37" t="s">
        <v>22</v>
      </c>
      <c r="D51" s="51" t="s">
        <v>23</v>
      </c>
      <c r="E51" s="49"/>
      <c r="F51" s="36"/>
      <c r="G51" s="52"/>
      <c r="H51" s="52"/>
    </row>
    <row r="52" spans="1:9" ht="12.75" customHeight="1" x14ac:dyDescent="0.25">
      <c r="A52" s="36"/>
      <c r="B52" s="36"/>
      <c r="C52" s="37"/>
      <c r="D52" s="51" t="s">
        <v>24</v>
      </c>
      <c r="E52" s="49"/>
      <c r="F52" s="36"/>
      <c r="G52" s="52"/>
      <c r="H52" s="52"/>
    </row>
    <row r="53" spans="1:9" ht="12.75" customHeight="1" x14ac:dyDescent="0.25">
      <c r="A53" s="36"/>
      <c r="B53" s="36"/>
      <c r="C53" s="37"/>
      <c r="D53" s="51" t="s">
        <v>25</v>
      </c>
      <c r="E53" s="49"/>
      <c r="F53" s="36"/>
      <c r="G53" s="52"/>
      <c r="H53" s="52"/>
    </row>
    <row r="54" spans="1:9" ht="12.75" customHeight="1" x14ac:dyDescent="0.25">
      <c r="A54" s="36"/>
      <c r="B54" s="36"/>
      <c r="C54" s="37"/>
      <c r="D54" s="51" t="s">
        <v>26</v>
      </c>
      <c r="E54" s="49"/>
      <c r="F54" s="36"/>
      <c r="G54" s="52"/>
      <c r="H54" s="52"/>
    </row>
    <row r="55" spans="1:9" ht="12.75" customHeight="1" x14ac:dyDescent="0.25">
      <c r="A55" s="36"/>
      <c r="B55" s="36"/>
      <c r="C55" s="37"/>
      <c r="D55" s="86" t="s">
        <v>27</v>
      </c>
      <c r="E55" s="49"/>
      <c r="F55" s="36"/>
      <c r="G55" s="52"/>
      <c r="H55" s="52"/>
    </row>
    <row r="56" spans="1:9" s="79" customFormat="1" ht="12.75" customHeight="1" x14ac:dyDescent="0.25">
      <c r="A56" s="55"/>
      <c r="B56" s="55"/>
      <c r="C56" s="81"/>
      <c r="D56" s="77" t="s">
        <v>28</v>
      </c>
      <c r="E56" s="88"/>
      <c r="F56" s="286">
        <v>167732</v>
      </c>
      <c r="G56" s="56" t="s">
        <v>12</v>
      </c>
      <c r="H56" s="287">
        <v>167732</v>
      </c>
      <c r="I56" s="78"/>
    </row>
    <row r="57" spans="1:9" s="79" customFormat="1" ht="12.75" customHeight="1" x14ac:dyDescent="0.25">
      <c r="A57" s="36"/>
      <c r="B57" s="36"/>
      <c r="C57" s="37" t="s">
        <v>33</v>
      </c>
      <c r="D57" s="51" t="s">
        <v>23</v>
      </c>
      <c r="E57" s="49"/>
      <c r="F57" s="36"/>
      <c r="G57" s="52"/>
      <c r="H57" s="62"/>
      <c r="I57" s="78"/>
    </row>
    <row r="58" spans="1:9" s="79" customFormat="1" ht="12.75" customHeight="1" x14ac:dyDescent="0.25">
      <c r="A58" s="36"/>
      <c r="B58" s="36"/>
      <c r="C58" s="37"/>
      <c r="D58" s="51" t="s">
        <v>24</v>
      </c>
      <c r="E58" s="49"/>
      <c r="F58" s="36"/>
      <c r="G58" s="52"/>
      <c r="H58" s="62"/>
      <c r="I58" s="78"/>
    </row>
    <row r="59" spans="1:9" s="79" customFormat="1" ht="12.75" customHeight="1" x14ac:dyDescent="0.25">
      <c r="A59" s="36"/>
      <c r="B59" s="36"/>
      <c r="C59" s="37"/>
      <c r="D59" s="51" t="s">
        <v>25</v>
      </c>
      <c r="E59" s="49"/>
      <c r="F59" s="36"/>
      <c r="G59" s="52"/>
      <c r="H59" s="62"/>
      <c r="I59" s="78"/>
    </row>
    <row r="60" spans="1:9" s="79" customFormat="1" ht="12.75" customHeight="1" x14ac:dyDescent="0.25">
      <c r="A60" s="36"/>
      <c r="B60" s="36"/>
      <c r="C60" s="37"/>
      <c r="D60" s="51" t="s">
        <v>26</v>
      </c>
      <c r="E60" s="49"/>
      <c r="F60" s="36"/>
      <c r="G60" s="52"/>
      <c r="H60" s="62"/>
      <c r="I60" s="78"/>
    </row>
    <row r="61" spans="1:9" s="79" customFormat="1" ht="12.75" customHeight="1" x14ac:dyDescent="0.25">
      <c r="A61" s="36"/>
      <c r="B61" s="36"/>
      <c r="C61" s="37"/>
      <c r="D61" s="86" t="s">
        <v>27</v>
      </c>
      <c r="E61" s="49"/>
      <c r="F61" s="36"/>
      <c r="G61" s="52"/>
      <c r="H61" s="62"/>
      <c r="I61" s="78"/>
    </row>
    <row r="62" spans="1:9" s="79" customFormat="1" ht="12.75" customHeight="1" x14ac:dyDescent="0.25">
      <c r="A62" s="36"/>
      <c r="B62" s="36"/>
      <c r="C62" s="37"/>
      <c r="D62" s="86" t="s">
        <v>28</v>
      </c>
      <c r="E62" s="49"/>
      <c r="F62" s="36">
        <v>10158</v>
      </c>
      <c r="G62" s="52" t="s">
        <v>12</v>
      </c>
      <c r="H62" s="62">
        <v>10158</v>
      </c>
      <c r="I62" s="78"/>
    </row>
    <row r="63" spans="1:9" ht="12.75" customHeight="1" x14ac:dyDescent="0.25">
      <c r="A63" s="46"/>
      <c r="B63" s="66"/>
      <c r="C63" s="37"/>
      <c r="D63" s="86"/>
      <c r="E63" s="70"/>
      <c r="F63" s="62"/>
      <c r="G63" s="52"/>
      <c r="H63" s="62"/>
    </row>
    <row r="64" spans="1:9" ht="12.75" customHeight="1" thickBot="1" x14ac:dyDescent="0.3">
      <c r="A64" s="36"/>
      <c r="B64" s="36"/>
      <c r="C64" s="37"/>
      <c r="D64" s="42" t="s">
        <v>153</v>
      </c>
      <c r="E64" s="43"/>
      <c r="F64" s="44">
        <f>SUM(F66,F72)</f>
        <v>22073</v>
      </c>
      <c r="G64" s="45" t="s">
        <v>12</v>
      </c>
      <c r="H64" s="44">
        <v>16073215</v>
      </c>
    </row>
    <row r="65" spans="1:8" ht="12.75" customHeight="1" thickTop="1" x14ac:dyDescent="0.25">
      <c r="A65" s="46"/>
      <c r="B65" s="46"/>
      <c r="C65" s="76"/>
      <c r="D65" s="51"/>
      <c r="E65" s="49"/>
      <c r="F65" s="62"/>
      <c r="G65" s="52"/>
      <c r="H65" s="71"/>
    </row>
    <row r="66" spans="1:8" ht="12.75" customHeight="1" thickBot="1" x14ac:dyDescent="0.3">
      <c r="A66" s="29">
        <v>700</v>
      </c>
      <c r="B66" s="46"/>
      <c r="C66" s="47"/>
      <c r="D66" s="48" t="s">
        <v>154</v>
      </c>
      <c r="E66" s="64"/>
      <c r="F66" s="44">
        <f>SUM(F67)</f>
        <v>9225</v>
      </c>
      <c r="G66" s="45" t="s">
        <v>12</v>
      </c>
      <c r="H66" s="44">
        <v>249225</v>
      </c>
    </row>
    <row r="67" spans="1:8" ht="12.75" customHeight="1" thickTop="1" x14ac:dyDescent="0.25">
      <c r="A67" s="29"/>
      <c r="B67" s="66">
        <v>70005</v>
      </c>
      <c r="C67" s="37"/>
      <c r="D67" s="126" t="s">
        <v>155</v>
      </c>
      <c r="E67" s="82"/>
      <c r="F67" s="67">
        <f>SUM(F71)</f>
        <v>9225</v>
      </c>
      <c r="G67" s="56" t="s">
        <v>12</v>
      </c>
      <c r="H67" s="127">
        <v>249225</v>
      </c>
    </row>
    <row r="68" spans="1:8" ht="12.75" customHeight="1" x14ac:dyDescent="0.25">
      <c r="A68" s="98"/>
      <c r="B68" s="66"/>
      <c r="C68" s="76">
        <v>2110</v>
      </c>
      <c r="D68" s="51" t="s">
        <v>156</v>
      </c>
      <c r="E68" s="49"/>
      <c r="F68" s="36"/>
      <c r="G68" s="52"/>
      <c r="H68" s="36"/>
    </row>
    <row r="69" spans="1:8" ht="12.75" customHeight="1" x14ac:dyDescent="0.25">
      <c r="A69" s="98"/>
      <c r="B69" s="66"/>
      <c r="C69" s="76"/>
      <c r="D69" s="51" t="s">
        <v>157</v>
      </c>
      <c r="E69" s="49"/>
      <c r="F69" s="36"/>
      <c r="G69" s="52"/>
      <c r="H69" s="36"/>
    </row>
    <row r="70" spans="1:8" ht="12.75" customHeight="1" x14ac:dyDescent="0.25">
      <c r="A70" s="98"/>
      <c r="B70" s="66"/>
      <c r="C70" s="76"/>
      <c r="D70" s="51" t="s">
        <v>158</v>
      </c>
      <c r="E70" s="49"/>
      <c r="F70" s="36"/>
      <c r="G70" s="52"/>
      <c r="H70" s="36"/>
    </row>
    <row r="71" spans="1:8" ht="12.75" customHeight="1" x14ac:dyDescent="0.25">
      <c r="A71" s="98"/>
      <c r="B71" s="66"/>
      <c r="C71" s="76"/>
      <c r="D71" s="51" t="s">
        <v>159</v>
      </c>
      <c r="E71" s="49"/>
      <c r="F71" s="62">
        <v>9225</v>
      </c>
      <c r="G71" s="72" t="s">
        <v>12</v>
      </c>
      <c r="H71" s="62">
        <v>249225</v>
      </c>
    </row>
    <row r="72" spans="1:8" ht="12.75" customHeight="1" thickBot="1" x14ac:dyDescent="0.3">
      <c r="A72" s="46">
        <v>853</v>
      </c>
      <c r="B72" s="46"/>
      <c r="C72" s="47"/>
      <c r="D72" s="48" t="s">
        <v>29</v>
      </c>
      <c r="E72" s="49"/>
      <c r="F72" s="104">
        <f>SUM(F73,F78)</f>
        <v>12848</v>
      </c>
      <c r="G72" s="125" t="s">
        <v>12</v>
      </c>
      <c r="H72" s="105">
        <v>262948</v>
      </c>
    </row>
    <row r="73" spans="1:8" ht="12.75" customHeight="1" thickTop="1" x14ac:dyDescent="0.25">
      <c r="A73" s="288"/>
      <c r="B73" s="66">
        <v>85321</v>
      </c>
      <c r="C73" s="47"/>
      <c r="D73" s="126" t="s">
        <v>160</v>
      </c>
      <c r="E73" s="54"/>
      <c r="F73" s="55">
        <f>SUM(F77:F77)</f>
        <v>5423</v>
      </c>
      <c r="G73" s="56" t="s">
        <v>12</v>
      </c>
      <c r="H73" s="55">
        <v>255523</v>
      </c>
    </row>
    <row r="74" spans="1:8" ht="12.75" customHeight="1" x14ac:dyDescent="0.25">
      <c r="A74" s="98"/>
      <c r="B74" s="66"/>
      <c r="C74" s="76">
        <v>2110</v>
      </c>
      <c r="D74" s="51" t="s">
        <v>156</v>
      </c>
      <c r="E74" s="49"/>
      <c r="F74" s="36"/>
      <c r="G74" s="52"/>
      <c r="H74" s="36"/>
    </row>
    <row r="75" spans="1:8" ht="12.75" customHeight="1" x14ac:dyDescent="0.25">
      <c r="A75" s="98"/>
      <c r="B75" s="66"/>
      <c r="C75" s="76"/>
      <c r="D75" s="51" t="s">
        <v>157</v>
      </c>
      <c r="E75" s="49"/>
      <c r="F75" s="36"/>
      <c r="G75" s="52"/>
      <c r="H75" s="36"/>
    </row>
    <row r="76" spans="1:8" ht="12.75" customHeight="1" x14ac:dyDescent="0.25">
      <c r="A76" s="98"/>
      <c r="B76" s="66"/>
      <c r="C76" s="76"/>
      <c r="D76" s="51" t="s">
        <v>158</v>
      </c>
      <c r="E76" s="49"/>
      <c r="F76" s="36"/>
      <c r="G76" s="52"/>
      <c r="H76" s="36"/>
    </row>
    <row r="77" spans="1:8" ht="12.75" customHeight="1" x14ac:dyDescent="0.25">
      <c r="A77" s="98"/>
      <c r="B77" s="66"/>
      <c r="C77" s="76"/>
      <c r="D77" s="51" t="s">
        <v>159</v>
      </c>
      <c r="E77" s="49"/>
      <c r="F77" s="62">
        <v>5423</v>
      </c>
      <c r="G77" s="52" t="s">
        <v>12</v>
      </c>
      <c r="H77" s="62">
        <v>255523</v>
      </c>
    </row>
    <row r="78" spans="1:8" ht="12.75" customHeight="1" x14ac:dyDescent="0.25">
      <c r="A78" s="46"/>
      <c r="B78" s="66">
        <v>85395</v>
      </c>
      <c r="C78" s="37"/>
      <c r="D78" s="53" t="s">
        <v>19</v>
      </c>
      <c r="E78" s="88"/>
      <c r="F78" s="55">
        <f>SUM(F82)</f>
        <v>7425</v>
      </c>
      <c r="G78" s="56" t="s">
        <v>12</v>
      </c>
      <c r="H78" s="55">
        <v>7425</v>
      </c>
    </row>
    <row r="79" spans="1:8" ht="12.75" customHeight="1" x14ac:dyDescent="0.25">
      <c r="A79" s="46"/>
      <c r="B79" s="36"/>
      <c r="C79" s="76">
        <v>2110</v>
      </c>
      <c r="D79" s="51" t="s">
        <v>156</v>
      </c>
      <c r="E79" s="49"/>
      <c r="F79" s="36"/>
      <c r="G79" s="36"/>
      <c r="H79" s="36"/>
    </row>
    <row r="80" spans="1:8" ht="12.75" customHeight="1" x14ac:dyDescent="0.25">
      <c r="A80" s="46"/>
      <c r="B80" s="36"/>
      <c r="C80" s="76"/>
      <c r="D80" s="51" t="s">
        <v>157</v>
      </c>
      <c r="E80" s="49"/>
      <c r="F80" s="36"/>
      <c r="G80" s="36"/>
      <c r="H80" s="36"/>
    </row>
    <row r="81" spans="1:9" ht="12.75" customHeight="1" x14ac:dyDescent="0.25">
      <c r="A81" s="46"/>
      <c r="B81" s="36"/>
      <c r="C81" s="76"/>
      <c r="D81" s="51" t="s">
        <v>158</v>
      </c>
      <c r="E81" s="49"/>
      <c r="F81" s="36"/>
      <c r="G81" s="36"/>
      <c r="H81" s="36"/>
    </row>
    <row r="82" spans="1:9" ht="12.75" customHeight="1" x14ac:dyDescent="0.25">
      <c r="A82" s="46"/>
      <c r="B82" s="36"/>
      <c r="C82" s="76"/>
      <c r="D82" s="51" t="s">
        <v>159</v>
      </c>
      <c r="E82" s="49"/>
      <c r="F82" s="36">
        <v>7425</v>
      </c>
      <c r="G82" s="52" t="s">
        <v>12</v>
      </c>
      <c r="H82" s="36">
        <v>7425</v>
      </c>
    </row>
    <row r="83" spans="1:9" ht="27" customHeight="1" thickBot="1" x14ac:dyDescent="0.3">
      <c r="A83" s="66"/>
      <c r="B83" s="66"/>
      <c r="C83" s="37"/>
      <c r="D83" s="38" t="s">
        <v>34</v>
      </c>
      <c r="E83" s="39"/>
      <c r="F83" s="40">
        <f>SUM(F84,F237)</f>
        <v>2667274</v>
      </c>
      <c r="G83" s="40">
        <f>SUM(G84,G237)</f>
        <v>2099109</v>
      </c>
      <c r="H83" s="40">
        <v>813853410</v>
      </c>
      <c r="I83" s="30"/>
    </row>
    <row r="84" spans="1:9" ht="24" customHeight="1" thickBot="1" x14ac:dyDescent="0.3">
      <c r="A84" s="66"/>
      <c r="B84" s="66"/>
      <c r="C84" s="37"/>
      <c r="D84" s="42" t="s">
        <v>35</v>
      </c>
      <c r="E84" s="43"/>
      <c r="F84" s="44">
        <f>SUM(F85,F90,F98,F103,F116,F121,F176,F189,F195,F206,F211)</f>
        <v>2625889</v>
      </c>
      <c r="G84" s="44">
        <f>SUM(G85,G90,G98,G103,G116,G121,G176,G189,G195,G206,G211)</f>
        <v>2079797</v>
      </c>
      <c r="H84" s="44">
        <v>685208409</v>
      </c>
      <c r="I84" s="30"/>
    </row>
    <row r="85" spans="1:9" ht="20.25" customHeight="1" thickTop="1" thickBot="1" x14ac:dyDescent="0.3">
      <c r="A85" s="47" t="s">
        <v>161</v>
      </c>
      <c r="B85" s="46"/>
      <c r="C85" s="47"/>
      <c r="D85" s="48" t="s">
        <v>162</v>
      </c>
      <c r="E85" s="64"/>
      <c r="F85" s="65">
        <f>SUM(F86)</f>
        <v>1000</v>
      </c>
      <c r="G85" s="65">
        <f>SUM(G86)</f>
        <v>1000</v>
      </c>
      <c r="H85" s="44">
        <v>359051</v>
      </c>
    </row>
    <row r="86" spans="1:9" ht="12.75" customHeight="1" thickTop="1" x14ac:dyDescent="0.25">
      <c r="A86" s="66"/>
      <c r="B86" s="37" t="s">
        <v>163</v>
      </c>
      <c r="C86" s="47"/>
      <c r="D86" s="289" t="s">
        <v>164</v>
      </c>
      <c r="E86" s="131"/>
      <c r="F86" s="67">
        <f>SUM(F87)</f>
        <v>1000</v>
      </c>
      <c r="G86" s="67">
        <f>SUM(G87)</f>
        <v>1000</v>
      </c>
      <c r="H86" s="55">
        <v>356051</v>
      </c>
    </row>
    <row r="87" spans="1:9" ht="12.75" customHeight="1" x14ac:dyDescent="0.25">
      <c r="A87" s="66"/>
      <c r="B87" s="66"/>
      <c r="C87" s="76"/>
      <c r="D87" s="57" t="s">
        <v>58</v>
      </c>
      <c r="E87" s="68"/>
      <c r="F87" s="69">
        <f>SUM(F88:F89)</f>
        <v>1000</v>
      </c>
      <c r="G87" s="69">
        <f>SUM(G88:G89)</f>
        <v>1000</v>
      </c>
      <c r="H87" s="58">
        <v>356051</v>
      </c>
    </row>
    <row r="88" spans="1:9" ht="12.75" customHeight="1" x14ac:dyDescent="0.25">
      <c r="A88" s="66"/>
      <c r="B88" s="66"/>
      <c r="C88" s="76">
        <v>4300</v>
      </c>
      <c r="D88" s="51" t="s">
        <v>43</v>
      </c>
      <c r="E88" s="101"/>
      <c r="F88" s="72" t="s">
        <v>12</v>
      </c>
      <c r="G88" s="71">
        <v>1000</v>
      </c>
      <c r="H88" s="71">
        <v>24500</v>
      </c>
    </row>
    <row r="89" spans="1:9" ht="12.75" customHeight="1" x14ac:dyDescent="0.25">
      <c r="A89" s="66"/>
      <c r="B89" s="66"/>
      <c r="C89" s="76">
        <v>4430</v>
      </c>
      <c r="D89" s="51" t="s">
        <v>53</v>
      </c>
      <c r="E89" s="101"/>
      <c r="F89" s="71">
        <v>1000</v>
      </c>
      <c r="G89" s="72" t="s">
        <v>12</v>
      </c>
      <c r="H89" s="87">
        <v>6000</v>
      </c>
    </row>
    <row r="90" spans="1:9" ht="12.75" customHeight="1" thickBot="1" x14ac:dyDescent="0.3">
      <c r="A90" s="98">
        <v>600</v>
      </c>
      <c r="B90" s="46"/>
      <c r="C90" s="47"/>
      <c r="D90" s="48" t="s">
        <v>36</v>
      </c>
      <c r="E90" s="64"/>
      <c r="F90" s="65">
        <f>SUM(F91,F94)</f>
        <v>3500</v>
      </c>
      <c r="G90" s="65">
        <f>SUM(G91,G94)</f>
        <v>3500</v>
      </c>
      <c r="H90" s="44">
        <v>102970237</v>
      </c>
    </row>
    <row r="91" spans="1:9" ht="12.75" customHeight="1" thickTop="1" x14ac:dyDescent="0.25">
      <c r="A91" s="98"/>
      <c r="B91" s="66">
        <v>60015</v>
      </c>
      <c r="C91" s="37"/>
      <c r="D91" s="53" t="s">
        <v>37</v>
      </c>
      <c r="E91" s="82"/>
      <c r="F91" s="56" t="s">
        <v>12</v>
      </c>
      <c r="G91" s="67">
        <f>SUM(G92)</f>
        <v>3500</v>
      </c>
      <c r="H91" s="55">
        <v>46890677</v>
      </c>
    </row>
    <row r="92" spans="1:9" ht="12.75" customHeight="1" x14ac:dyDescent="0.25">
      <c r="A92" s="98"/>
      <c r="B92" s="66"/>
      <c r="C92" s="37"/>
      <c r="D92" s="57" t="s">
        <v>14</v>
      </c>
      <c r="E92" s="68"/>
      <c r="F92" s="59" t="s">
        <v>12</v>
      </c>
      <c r="G92" s="58">
        <f>SUM(G93:G93)</f>
        <v>3500</v>
      </c>
      <c r="H92" s="58">
        <v>9748677</v>
      </c>
    </row>
    <row r="93" spans="1:9" ht="12.75" customHeight="1" x14ac:dyDescent="0.25">
      <c r="A93" s="98"/>
      <c r="B93" s="66"/>
      <c r="C93" s="60" t="s">
        <v>39</v>
      </c>
      <c r="D93" s="61" t="s">
        <v>40</v>
      </c>
      <c r="E93" s="101"/>
      <c r="F93" s="72" t="s">
        <v>12</v>
      </c>
      <c r="G93" s="71">
        <v>3500</v>
      </c>
      <c r="H93" s="87">
        <v>142533</v>
      </c>
    </row>
    <row r="94" spans="1:9" ht="12.75" customHeight="1" x14ac:dyDescent="0.25">
      <c r="A94" s="98"/>
      <c r="B94" s="66">
        <v>60095</v>
      </c>
      <c r="C94" s="37"/>
      <c r="D94" s="53" t="s">
        <v>19</v>
      </c>
      <c r="E94" s="82"/>
      <c r="F94" s="67">
        <f>SUM(F95)</f>
        <v>3500</v>
      </c>
      <c r="G94" s="56" t="s">
        <v>12</v>
      </c>
      <c r="H94" s="55">
        <v>2455287</v>
      </c>
    </row>
    <row r="95" spans="1:9" ht="12.75" customHeight="1" x14ac:dyDescent="0.25">
      <c r="A95" s="98"/>
      <c r="B95" s="66"/>
      <c r="C95" s="37"/>
      <c r="D95" s="57" t="s">
        <v>14</v>
      </c>
      <c r="E95" s="68"/>
      <c r="F95" s="69">
        <f>SUM(F96:F97)</f>
        <v>3500</v>
      </c>
      <c r="G95" s="59" t="s">
        <v>12</v>
      </c>
      <c r="H95" s="69">
        <v>2455287</v>
      </c>
    </row>
    <row r="96" spans="1:9" ht="12.75" customHeight="1" x14ac:dyDescent="0.25">
      <c r="A96" s="98"/>
      <c r="B96" s="66"/>
      <c r="C96" s="76">
        <v>4700</v>
      </c>
      <c r="D96" s="61" t="s">
        <v>165</v>
      </c>
      <c r="E96" s="70"/>
      <c r="F96" s="71"/>
      <c r="G96" s="72"/>
      <c r="H96" s="71"/>
    </row>
    <row r="97" spans="1:9" ht="12.75" customHeight="1" x14ac:dyDescent="0.25">
      <c r="A97" s="98"/>
      <c r="B97" s="66"/>
      <c r="C97" s="76"/>
      <c r="D97" s="61" t="s">
        <v>166</v>
      </c>
      <c r="E97" s="103"/>
      <c r="F97" s="71">
        <v>3500</v>
      </c>
      <c r="G97" s="72" t="s">
        <v>12</v>
      </c>
      <c r="H97" s="71">
        <v>10000</v>
      </c>
    </row>
    <row r="98" spans="1:9" ht="12.75" customHeight="1" thickBot="1" x14ac:dyDescent="0.3">
      <c r="A98" s="29">
        <v>700</v>
      </c>
      <c r="B98" s="46"/>
      <c r="C98" s="47"/>
      <c r="D98" s="48" t="s">
        <v>154</v>
      </c>
      <c r="E98" s="64"/>
      <c r="F98" s="65">
        <f>SUM(F99)</f>
        <v>978000</v>
      </c>
      <c r="G98" s="45" t="s">
        <v>12</v>
      </c>
      <c r="H98" s="44">
        <v>45811492</v>
      </c>
    </row>
    <row r="99" spans="1:9" ht="12.75" customHeight="1" thickTop="1" x14ac:dyDescent="0.25">
      <c r="A99" s="29"/>
      <c r="B99" s="66">
        <v>70005</v>
      </c>
      <c r="C99" s="37"/>
      <c r="D99" s="126" t="s">
        <v>155</v>
      </c>
      <c r="E99" s="82"/>
      <c r="F99" s="67">
        <f>SUM(F100)</f>
        <v>978000</v>
      </c>
      <c r="G99" s="56" t="s">
        <v>12</v>
      </c>
      <c r="H99" s="55">
        <v>3037818</v>
      </c>
    </row>
    <row r="100" spans="1:9" ht="12.75" customHeight="1" x14ac:dyDescent="0.25">
      <c r="A100" s="29"/>
      <c r="B100" s="66"/>
      <c r="C100" s="290"/>
      <c r="D100" s="85" t="s">
        <v>167</v>
      </c>
      <c r="E100" s="68"/>
      <c r="F100" s="69">
        <f>SUM(F101:F102)</f>
        <v>978000</v>
      </c>
      <c r="G100" s="59" t="s">
        <v>12</v>
      </c>
      <c r="H100" s="58">
        <v>3024818</v>
      </c>
    </row>
    <row r="101" spans="1:9" ht="12.75" customHeight="1" x14ac:dyDescent="0.25">
      <c r="A101" s="29"/>
      <c r="B101" s="66"/>
      <c r="C101" s="76">
        <v>6060</v>
      </c>
      <c r="D101" s="51" t="s">
        <v>168</v>
      </c>
      <c r="E101" s="70"/>
      <c r="F101" s="71"/>
      <c r="G101" s="72"/>
      <c r="H101" s="71"/>
    </row>
    <row r="102" spans="1:9" ht="12.75" customHeight="1" x14ac:dyDescent="0.25">
      <c r="A102" s="29"/>
      <c r="B102" s="66"/>
      <c r="C102" s="76"/>
      <c r="D102" s="51" t="s">
        <v>169</v>
      </c>
      <c r="E102" s="70"/>
      <c r="F102" s="71">
        <v>978000</v>
      </c>
      <c r="G102" s="72" t="s">
        <v>12</v>
      </c>
      <c r="H102" s="71">
        <v>1374600</v>
      </c>
    </row>
    <row r="103" spans="1:9" ht="12.75" customHeight="1" thickBot="1" x14ac:dyDescent="0.3">
      <c r="A103" s="98">
        <v>750</v>
      </c>
      <c r="B103" s="46"/>
      <c r="C103" s="47"/>
      <c r="D103" s="48" t="s">
        <v>141</v>
      </c>
      <c r="E103" s="64"/>
      <c r="F103" s="65">
        <f>SUM(F104)</f>
        <v>50000</v>
      </c>
      <c r="G103" s="45" t="s">
        <v>12</v>
      </c>
      <c r="H103" s="44">
        <v>59543017</v>
      </c>
    </row>
    <row r="104" spans="1:9" ht="12.75" customHeight="1" thickTop="1" x14ac:dyDescent="0.25">
      <c r="A104" s="98"/>
      <c r="B104" s="37" t="s">
        <v>170</v>
      </c>
      <c r="C104" s="76"/>
      <c r="D104" s="53" t="s">
        <v>19</v>
      </c>
      <c r="E104" s="291"/>
      <c r="F104" s="67">
        <f>SUM(F106)</f>
        <v>50000</v>
      </c>
      <c r="G104" s="56" t="s">
        <v>12</v>
      </c>
      <c r="H104" s="55">
        <v>18394046</v>
      </c>
    </row>
    <row r="105" spans="1:9" s="97" customFormat="1" ht="12.75" customHeight="1" x14ac:dyDescent="0.25">
      <c r="A105" s="73"/>
      <c r="B105" s="116"/>
      <c r="C105" s="114"/>
      <c r="D105" s="122" t="s">
        <v>171</v>
      </c>
      <c r="E105" s="111"/>
      <c r="F105" s="73"/>
      <c r="G105" s="74" t="s">
        <v>172</v>
      </c>
      <c r="H105" s="95"/>
      <c r="I105" s="96"/>
    </row>
    <row r="106" spans="1:9" ht="12.75" customHeight="1" x14ac:dyDescent="0.25">
      <c r="A106" s="98"/>
      <c r="B106" s="37"/>
      <c r="C106" s="37"/>
      <c r="D106" s="57" t="s">
        <v>173</v>
      </c>
      <c r="E106" s="68"/>
      <c r="F106" s="92">
        <f>SUM(F107:F115)</f>
        <v>50000</v>
      </c>
      <c r="G106" s="93" t="s">
        <v>12</v>
      </c>
      <c r="H106" s="58">
        <v>50000</v>
      </c>
    </row>
    <row r="107" spans="1:9" ht="12.75" customHeight="1" x14ac:dyDescent="0.25">
      <c r="A107" s="98"/>
      <c r="B107" s="37"/>
      <c r="C107" s="76">
        <v>4017</v>
      </c>
      <c r="D107" s="51" t="s">
        <v>49</v>
      </c>
      <c r="E107" s="101"/>
      <c r="F107" s="71">
        <v>8400</v>
      </c>
      <c r="G107" s="72" t="s">
        <v>12</v>
      </c>
      <c r="H107" s="71">
        <v>8400</v>
      </c>
    </row>
    <row r="108" spans="1:9" ht="12.75" customHeight="1" x14ac:dyDescent="0.25">
      <c r="A108" s="98"/>
      <c r="B108" s="37"/>
      <c r="C108" s="76">
        <v>4117</v>
      </c>
      <c r="D108" s="51" t="s">
        <v>50</v>
      </c>
      <c r="E108" s="101"/>
      <c r="F108" s="71">
        <v>1900</v>
      </c>
      <c r="G108" s="72" t="s">
        <v>12</v>
      </c>
      <c r="H108" s="71">
        <v>1900</v>
      </c>
    </row>
    <row r="109" spans="1:9" ht="12.75" customHeight="1" x14ac:dyDescent="0.25">
      <c r="A109" s="98"/>
      <c r="B109" s="37"/>
      <c r="C109" s="76">
        <v>4127</v>
      </c>
      <c r="D109" s="51" t="s">
        <v>51</v>
      </c>
      <c r="E109" s="101"/>
      <c r="F109" s="71"/>
      <c r="G109" s="72"/>
      <c r="H109" s="71"/>
    </row>
    <row r="110" spans="1:9" ht="12.75" customHeight="1" x14ac:dyDescent="0.25">
      <c r="A110" s="118"/>
      <c r="B110" s="81"/>
      <c r="C110" s="130"/>
      <c r="D110" s="53" t="s">
        <v>52</v>
      </c>
      <c r="E110" s="120"/>
      <c r="F110" s="83">
        <v>900</v>
      </c>
      <c r="G110" s="84" t="s">
        <v>12</v>
      </c>
      <c r="H110" s="83">
        <v>900</v>
      </c>
    </row>
    <row r="111" spans="1:9" ht="12.75" customHeight="1" x14ac:dyDescent="0.25">
      <c r="A111" s="98"/>
      <c r="B111" s="37"/>
      <c r="C111" s="123">
        <v>4177</v>
      </c>
      <c r="D111" s="124" t="s">
        <v>44</v>
      </c>
      <c r="E111" s="101"/>
      <c r="F111" s="71">
        <v>5800</v>
      </c>
      <c r="G111" s="72" t="s">
        <v>12</v>
      </c>
      <c r="H111" s="71">
        <v>5800</v>
      </c>
    </row>
    <row r="112" spans="1:9" ht="12.75" customHeight="1" x14ac:dyDescent="0.25">
      <c r="A112" s="98"/>
      <c r="B112" s="37"/>
      <c r="C112" s="76">
        <v>4217</v>
      </c>
      <c r="D112" s="51" t="s">
        <v>40</v>
      </c>
      <c r="E112" s="101"/>
      <c r="F112" s="71">
        <v>2200</v>
      </c>
      <c r="G112" s="72" t="s">
        <v>12</v>
      </c>
      <c r="H112" s="71">
        <v>2200</v>
      </c>
    </row>
    <row r="113" spans="1:9" ht="12.75" customHeight="1" x14ac:dyDescent="0.25">
      <c r="A113" s="98"/>
      <c r="B113" s="37"/>
      <c r="C113" s="66">
        <v>4307</v>
      </c>
      <c r="D113" s="51" t="s">
        <v>43</v>
      </c>
      <c r="E113" s="101"/>
      <c r="F113" s="71">
        <v>25800</v>
      </c>
      <c r="G113" s="72" t="s">
        <v>12</v>
      </c>
      <c r="H113" s="71">
        <v>25800</v>
      </c>
    </row>
    <row r="114" spans="1:9" ht="12.75" customHeight="1" x14ac:dyDescent="0.25">
      <c r="A114" s="98"/>
      <c r="B114" s="37"/>
      <c r="C114" s="76">
        <v>4397</v>
      </c>
      <c r="D114" s="51" t="s">
        <v>174</v>
      </c>
      <c r="E114" s="101"/>
      <c r="F114" s="71"/>
      <c r="G114" s="72"/>
      <c r="H114" s="71"/>
    </row>
    <row r="115" spans="1:9" ht="12.75" customHeight="1" x14ac:dyDescent="0.25">
      <c r="A115" s="98"/>
      <c r="B115" s="37"/>
      <c r="C115" s="76"/>
      <c r="D115" s="61" t="s">
        <v>175</v>
      </c>
      <c r="E115" s="101"/>
      <c r="F115" s="71">
        <v>5000</v>
      </c>
      <c r="G115" s="72" t="s">
        <v>12</v>
      </c>
      <c r="H115" s="71">
        <v>5000</v>
      </c>
    </row>
    <row r="116" spans="1:9" s="79" customFormat="1" ht="12.75" customHeight="1" thickBot="1" x14ac:dyDescent="0.3">
      <c r="A116" s="46">
        <v>758</v>
      </c>
      <c r="B116" s="46"/>
      <c r="C116" s="47"/>
      <c r="D116" s="48" t="s">
        <v>176</v>
      </c>
      <c r="E116" s="64"/>
      <c r="F116" s="45" t="s">
        <v>12</v>
      </c>
      <c r="G116" s="44">
        <f>SUM(G117)</f>
        <v>1410595</v>
      </c>
      <c r="H116" s="44">
        <v>23970348</v>
      </c>
      <c r="I116" s="78"/>
    </row>
    <row r="117" spans="1:9" s="79" customFormat="1" ht="12.75" customHeight="1" thickTop="1" x14ac:dyDescent="0.25">
      <c r="A117" s="46"/>
      <c r="B117" s="66">
        <v>75818</v>
      </c>
      <c r="C117" s="37"/>
      <c r="D117" s="77" t="s">
        <v>177</v>
      </c>
      <c r="E117" s="88"/>
      <c r="F117" s="56" t="s">
        <v>12</v>
      </c>
      <c r="G117" s="55">
        <f>SUM(G118,G120)</f>
        <v>1410595</v>
      </c>
      <c r="H117" s="55">
        <v>23970348</v>
      </c>
      <c r="I117" s="78"/>
    </row>
    <row r="118" spans="1:9" s="79" customFormat="1" ht="12.75" customHeight="1" x14ac:dyDescent="0.25">
      <c r="A118" s="46"/>
      <c r="B118" s="66"/>
      <c r="C118" s="37" t="s">
        <v>178</v>
      </c>
      <c r="D118" s="86" t="s">
        <v>179</v>
      </c>
      <c r="E118" s="70"/>
      <c r="F118" s="52" t="s">
        <v>12</v>
      </c>
      <c r="G118" s="62">
        <f>SUM(G119:G119)</f>
        <v>432595</v>
      </c>
      <c r="H118" s="36">
        <v>20078859</v>
      </c>
      <c r="I118" s="78"/>
    </row>
    <row r="119" spans="1:9" s="79" customFormat="1" ht="12.75" customHeight="1" x14ac:dyDescent="0.25">
      <c r="A119" s="46"/>
      <c r="B119" s="66"/>
      <c r="C119" s="37"/>
      <c r="D119" s="61" t="s">
        <v>180</v>
      </c>
      <c r="E119" s="292"/>
      <c r="F119" s="72" t="s">
        <v>12</v>
      </c>
      <c r="G119" s="62">
        <v>432595</v>
      </c>
      <c r="H119" s="36">
        <v>16085592</v>
      </c>
      <c r="I119" s="78"/>
    </row>
    <row r="120" spans="1:9" s="79" customFormat="1" ht="12.75" customHeight="1" x14ac:dyDescent="0.25">
      <c r="A120" s="25"/>
      <c r="B120" s="50"/>
      <c r="C120" s="37" t="s">
        <v>181</v>
      </c>
      <c r="D120" s="86" t="s">
        <v>182</v>
      </c>
      <c r="E120" s="70"/>
      <c r="F120" s="52" t="s">
        <v>12</v>
      </c>
      <c r="G120" s="62">
        <v>978000</v>
      </c>
      <c r="H120" s="36">
        <v>3891489</v>
      </c>
      <c r="I120" s="78"/>
    </row>
    <row r="121" spans="1:9" s="79" customFormat="1" ht="12.75" customHeight="1" thickBot="1" x14ac:dyDescent="0.3">
      <c r="A121" s="29">
        <v>801</v>
      </c>
      <c r="B121" s="46"/>
      <c r="C121" s="47"/>
      <c r="D121" s="48" t="s">
        <v>15</v>
      </c>
      <c r="E121" s="64"/>
      <c r="F121" s="65">
        <f>SUM(F122,F128,F135)</f>
        <v>1091110</v>
      </c>
      <c r="G121" s="65">
        <f>SUM(G122,G128,G135)</f>
        <v>591401</v>
      </c>
      <c r="H121" s="44">
        <v>235216012</v>
      </c>
      <c r="I121" s="133"/>
    </row>
    <row r="122" spans="1:9" s="79" customFormat="1" ht="12.75" customHeight="1" thickTop="1" x14ac:dyDescent="0.25">
      <c r="A122" s="29"/>
      <c r="B122" s="66">
        <v>80101</v>
      </c>
      <c r="C122" s="37"/>
      <c r="D122" s="53" t="s">
        <v>16</v>
      </c>
      <c r="E122" s="82"/>
      <c r="F122" s="67">
        <f>SUM(F123)</f>
        <v>4146</v>
      </c>
      <c r="G122" s="67">
        <f>SUM(G123)</f>
        <v>246</v>
      </c>
      <c r="H122" s="55">
        <v>62962382</v>
      </c>
      <c r="I122" s="78"/>
    </row>
    <row r="123" spans="1:9" s="79" customFormat="1" ht="12.75" customHeight="1" x14ac:dyDescent="0.25">
      <c r="A123" s="29"/>
      <c r="B123" s="66"/>
      <c r="C123" s="37"/>
      <c r="D123" s="57" t="s">
        <v>17</v>
      </c>
      <c r="E123" s="68"/>
      <c r="F123" s="58">
        <f>SUM(F124:F127)</f>
        <v>4146</v>
      </c>
      <c r="G123" s="58">
        <f>SUM(G124:G127)</f>
        <v>246</v>
      </c>
      <c r="H123" s="58">
        <v>56096164</v>
      </c>
      <c r="I123" s="78"/>
    </row>
    <row r="124" spans="1:9" s="79" customFormat="1" ht="12.75" customHeight="1" x14ac:dyDescent="0.25">
      <c r="A124" s="29"/>
      <c r="B124" s="66"/>
      <c r="C124" s="60" t="s">
        <v>39</v>
      </c>
      <c r="D124" s="61" t="s">
        <v>40</v>
      </c>
      <c r="E124" s="101"/>
      <c r="F124" s="87">
        <v>650</v>
      </c>
      <c r="G124" s="72" t="s">
        <v>12</v>
      </c>
      <c r="H124" s="87">
        <v>692032</v>
      </c>
      <c r="I124" s="78"/>
    </row>
    <row r="125" spans="1:9" s="79" customFormat="1" ht="12.75" customHeight="1" x14ac:dyDescent="0.25">
      <c r="A125" s="29"/>
      <c r="B125" s="66"/>
      <c r="C125" s="76">
        <v>4240</v>
      </c>
      <c r="D125" s="51" t="s">
        <v>183</v>
      </c>
      <c r="E125" s="101"/>
      <c r="F125" s="87">
        <v>1950</v>
      </c>
      <c r="G125" s="72" t="s">
        <v>12</v>
      </c>
      <c r="H125" s="87">
        <v>253933</v>
      </c>
      <c r="I125" s="78"/>
    </row>
    <row r="126" spans="1:9" s="79" customFormat="1" ht="12.75" customHeight="1" x14ac:dyDescent="0.25">
      <c r="A126" s="29"/>
      <c r="B126" s="66"/>
      <c r="C126" s="76">
        <v>4300</v>
      </c>
      <c r="D126" s="51" t="s">
        <v>43</v>
      </c>
      <c r="E126" s="101"/>
      <c r="F126" s="71">
        <v>1300</v>
      </c>
      <c r="G126" s="71">
        <v>246</v>
      </c>
      <c r="H126" s="71">
        <v>809265</v>
      </c>
      <c r="I126" s="78"/>
    </row>
    <row r="127" spans="1:9" s="79" customFormat="1" ht="12.75" customHeight="1" x14ac:dyDescent="0.25">
      <c r="A127" s="29"/>
      <c r="B127" s="66"/>
      <c r="C127" s="76">
        <v>4430</v>
      </c>
      <c r="D127" s="51" t="s">
        <v>53</v>
      </c>
      <c r="E127" s="101"/>
      <c r="F127" s="71">
        <v>246</v>
      </c>
      <c r="G127" s="72" t="s">
        <v>12</v>
      </c>
      <c r="H127" s="71">
        <v>3704</v>
      </c>
      <c r="I127" s="78"/>
    </row>
    <row r="128" spans="1:9" s="79" customFormat="1" ht="12.75" customHeight="1" x14ac:dyDescent="0.25">
      <c r="A128" s="29"/>
      <c r="B128" s="80">
        <v>80146</v>
      </c>
      <c r="C128" s="60"/>
      <c r="D128" s="53" t="s">
        <v>184</v>
      </c>
      <c r="E128" s="82"/>
      <c r="F128" s="67">
        <f>SUM(F129,F133)</f>
        <v>590707</v>
      </c>
      <c r="G128" s="67">
        <f>SUM(G129,G133)</f>
        <v>590707</v>
      </c>
      <c r="H128" s="55">
        <v>965045</v>
      </c>
      <c r="I128" s="78"/>
    </row>
    <row r="129" spans="1:9" s="79" customFormat="1" ht="12.75" customHeight="1" x14ac:dyDescent="0.25">
      <c r="A129" s="29"/>
      <c r="B129" s="80"/>
      <c r="C129" s="37"/>
      <c r="D129" s="57" t="s">
        <v>17</v>
      </c>
      <c r="E129" s="106"/>
      <c r="F129" s="58">
        <f>SUM(F130:F132)</f>
        <v>590707</v>
      </c>
      <c r="G129" s="59" t="s">
        <v>12</v>
      </c>
      <c r="H129" s="58">
        <v>590707</v>
      </c>
      <c r="I129" s="78"/>
    </row>
    <row r="130" spans="1:9" s="79" customFormat="1" ht="12.75" customHeight="1" x14ac:dyDescent="0.25">
      <c r="A130" s="29"/>
      <c r="B130" s="80"/>
      <c r="C130" s="76">
        <v>4300</v>
      </c>
      <c r="D130" s="51" t="s">
        <v>43</v>
      </c>
      <c r="E130" s="107"/>
      <c r="F130" s="71">
        <v>231403</v>
      </c>
      <c r="G130" s="72" t="s">
        <v>12</v>
      </c>
      <c r="H130" s="71">
        <v>231403</v>
      </c>
      <c r="I130" s="78"/>
    </row>
    <row r="131" spans="1:9" s="79" customFormat="1" ht="12.75" customHeight="1" x14ac:dyDescent="0.25">
      <c r="A131" s="29"/>
      <c r="B131" s="66"/>
      <c r="C131" s="76">
        <v>4700</v>
      </c>
      <c r="D131" s="61" t="s">
        <v>165</v>
      </c>
      <c r="E131" s="101"/>
      <c r="F131" s="71"/>
      <c r="G131" s="72"/>
      <c r="H131" s="71"/>
      <c r="I131" s="78"/>
    </row>
    <row r="132" spans="1:9" s="79" customFormat="1" ht="12.75" customHeight="1" x14ac:dyDescent="0.25">
      <c r="A132" s="29"/>
      <c r="B132" s="66"/>
      <c r="C132" s="76"/>
      <c r="D132" s="61" t="s">
        <v>166</v>
      </c>
      <c r="E132" s="101"/>
      <c r="F132" s="71">
        <v>359304</v>
      </c>
      <c r="G132" s="72" t="s">
        <v>12</v>
      </c>
      <c r="H132" s="71">
        <v>359304</v>
      </c>
      <c r="I132" s="78"/>
    </row>
    <row r="133" spans="1:9" s="79" customFormat="1" ht="12.75" customHeight="1" x14ac:dyDescent="0.25">
      <c r="A133" s="29"/>
      <c r="B133" s="80"/>
      <c r="C133" s="37"/>
      <c r="D133" s="57" t="s">
        <v>185</v>
      </c>
      <c r="E133" s="106"/>
      <c r="F133" s="59" t="s">
        <v>12</v>
      </c>
      <c r="G133" s="58">
        <f>SUM(G134:G134)</f>
        <v>590707</v>
      </c>
      <c r="H133" s="69">
        <v>374338</v>
      </c>
      <c r="I133" s="78"/>
    </row>
    <row r="134" spans="1:9" s="79" customFormat="1" ht="12.75" customHeight="1" x14ac:dyDescent="0.25">
      <c r="A134" s="29"/>
      <c r="B134" s="80"/>
      <c r="C134" s="76">
        <v>4300</v>
      </c>
      <c r="D134" s="51" t="s">
        <v>43</v>
      </c>
      <c r="E134" s="107"/>
      <c r="F134" s="72" t="s">
        <v>12</v>
      </c>
      <c r="G134" s="71">
        <v>590707</v>
      </c>
      <c r="H134" s="71">
        <v>374338</v>
      </c>
      <c r="I134" s="78"/>
    </row>
    <row r="135" spans="1:9" s="79" customFormat="1" ht="12.75" customHeight="1" x14ac:dyDescent="0.25">
      <c r="A135" s="25"/>
      <c r="B135" s="66">
        <v>80195</v>
      </c>
      <c r="C135" s="37"/>
      <c r="D135" s="53" t="s">
        <v>19</v>
      </c>
      <c r="E135" s="82"/>
      <c r="F135" s="67">
        <f>SUM(F136,F139,F143,F153,F161)</f>
        <v>496257</v>
      </c>
      <c r="G135" s="67">
        <f>SUM(G136,G139,G143,G153,G161)</f>
        <v>448</v>
      </c>
      <c r="H135" s="55">
        <v>18599350</v>
      </c>
      <c r="I135" s="78"/>
    </row>
    <row r="136" spans="1:9" s="79" customFormat="1" ht="12.75" customHeight="1" x14ac:dyDescent="0.25">
      <c r="A136" s="25"/>
      <c r="B136" s="66"/>
      <c r="C136" s="37"/>
      <c r="D136" s="57" t="s">
        <v>20</v>
      </c>
      <c r="E136" s="68"/>
      <c r="F136" s="69">
        <f>SUM(F137:F137)</f>
        <v>3617</v>
      </c>
      <c r="G136" s="59" t="s">
        <v>12</v>
      </c>
      <c r="H136" s="58">
        <v>1246489</v>
      </c>
      <c r="I136" s="78"/>
    </row>
    <row r="137" spans="1:9" s="79" customFormat="1" ht="12.75" customHeight="1" x14ac:dyDescent="0.25">
      <c r="A137" s="25"/>
      <c r="B137" s="66"/>
      <c r="C137" s="76">
        <v>4300</v>
      </c>
      <c r="D137" s="51" t="s">
        <v>43</v>
      </c>
      <c r="E137" s="101"/>
      <c r="F137" s="71">
        <v>3617</v>
      </c>
      <c r="G137" s="72" t="s">
        <v>12</v>
      </c>
      <c r="H137" s="87">
        <v>180617</v>
      </c>
      <c r="I137" s="78"/>
    </row>
    <row r="138" spans="1:9" s="79" customFormat="1" ht="12.75" customHeight="1" x14ac:dyDescent="0.25">
      <c r="A138" s="25"/>
      <c r="B138" s="66"/>
      <c r="C138" s="60"/>
      <c r="D138" s="117" t="s">
        <v>186</v>
      </c>
      <c r="E138" s="49"/>
      <c r="F138" s="52"/>
      <c r="G138" s="62"/>
      <c r="H138" s="62"/>
      <c r="I138" s="78"/>
    </row>
    <row r="139" spans="1:9" s="79" customFormat="1" ht="12.75" customHeight="1" x14ac:dyDescent="0.25">
      <c r="A139" s="25"/>
      <c r="B139" s="66"/>
      <c r="C139" s="89"/>
      <c r="D139" s="90" t="s">
        <v>187</v>
      </c>
      <c r="E139" s="91"/>
      <c r="F139" s="92">
        <f>SUM(F140:F141)</f>
        <v>448</v>
      </c>
      <c r="G139" s="92">
        <f>SUM(G140:G141)</f>
        <v>448</v>
      </c>
      <c r="H139" s="92">
        <v>202347</v>
      </c>
      <c r="I139" s="78"/>
    </row>
    <row r="140" spans="1:9" s="79" customFormat="1" ht="12.75" customHeight="1" x14ac:dyDescent="0.25">
      <c r="A140" s="25"/>
      <c r="B140" s="66"/>
      <c r="C140" s="76">
        <v>4017</v>
      </c>
      <c r="D140" s="51" t="s">
        <v>49</v>
      </c>
      <c r="E140" s="110"/>
      <c r="F140" s="72" t="s">
        <v>12</v>
      </c>
      <c r="G140" s="71">
        <v>448</v>
      </c>
      <c r="H140" s="71">
        <v>141759</v>
      </c>
      <c r="I140" s="78"/>
    </row>
    <row r="141" spans="1:9" s="79" customFormat="1" ht="12.75" customHeight="1" x14ac:dyDescent="0.25">
      <c r="A141" s="25"/>
      <c r="B141" s="66"/>
      <c r="C141" s="76">
        <v>4047</v>
      </c>
      <c r="D141" s="51" t="s">
        <v>188</v>
      </c>
      <c r="E141" s="110"/>
      <c r="F141" s="108">
        <v>448</v>
      </c>
      <c r="G141" s="72" t="s">
        <v>12</v>
      </c>
      <c r="H141" s="71">
        <v>27200</v>
      </c>
      <c r="I141" s="78"/>
    </row>
    <row r="142" spans="1:9" s="79" customFormat="1" ht="12.75" customHeight="1" x14ac:dyDescent="0.25">
      <c r="A142" s="25"/>
      <c r="B142" s="66"/>
      <c r="C142" s="60"/>
      <c r="D142" s="117" t="s">
        <v>189</v>
      </c>
      <c r="E142" s="49"/>
      <c r="F142" s="52"/>
      <c r="G142" s="62"/>
      <c r="H142" s="62"/>
      <c r="I142" s="78"/>
    </row>
    <row r="143" spans="1:9" s="79" customFormat="1" ht="12.75" customHeight="1" x14ac:dyDescent="0.25">
      <c r="A143" s="25"/>
      <c r="B143" s="66"/>
      <c r="C143" s="89"/>
      <c r="D143" s="109" t="s">
        <v>190</v>
      </c>
      <c r="E143" s="91"/>
      <c r="F143" s="92">
        <f>SUM(F144:F151)</f>
        <v>230271</v>
      </c>
      <c r="G143" s="93" t="s">
        <v>12</v>
      </c>
      <c r="H143" s="92">
        <v>230271</v>
      </c>
      <c r="I143" s="78"/>
    </row>
    <row r="144" spans="1:9" s="79" customFormat="1" ht="12.75" customHeight="1" x14ac:dyDescent="0.25">
      <c r="A144" s="25"/>
      <c r="B144" s="66"/>
      <c r="C144" s="76">
        <v>4017</v>
      </c>
      <c r="D144" s="51" t="s">
        <v>49</v>
      </c>
      <c r="E144" s="110"/>
      <c r="F144" s="108">
        <v>21573</v>
      </c>
      <c r="G144" s="72" t="s">
        <v>12</v>
      </c>
      <c r="H144" s="108">
        <v>21573</v>
      </c>
      <c r="I144" s="78"/>
    </row>
    <row r="145" spans="1:9" s="79" customFormat="1" ht="12.75" customHeight="1" x14ac:dyDescent="0.25">
      <c r="A145" s="25"/>
      <c r="B145" s="66"/>
      <c r="C145" s="76">
        <v>4117</v>
      </c>
      <c r="D145" s="51" t="s">
        <v>50</v>
      </c>
      <c r="E145" s="110"/>
      <c r="F145" s="108">
        <v>19068</v>
      </c>
      <c r="G145" s="72" t="s">
        <v>12</v>
      </c>
      <c r="H145" s="108">
        <v>19068</v>
      </c>
      <c r="I145" s="78"/>
    </row>
    <row r="146" spans="1:9" s="79" customFormat="1" ht="12.75" customHeight="1" x14ac:dyDescent="0.25">
      <c r="A146" s="25"/>
      <c r="B146" s="66"/>
      <c r="C146" s="76">
        <v>4127</v>
      </c>
      <c r="D146" s="51" t="s">
        <v>51</v>
      </c>
      <c r="E146" s="110"/>
      <c r="F146" s="108"/>
      <c r="G146" s="72"/>
      <c r="H146" s="108"/>
      <c r="I146" s="78"/>
    </row>
    <row r="147" spans="1:9" s="79" customFormat="1" ht="12.75" customHeight="1" x14ac:dyDescent="0.25">
      <c r="A147" s="25"/>
      <c r="B147" s="66"/>
      <c r="C147" s="76"/>
      <c r="D147" s="51" t="s">
        <v>52</v>
      </c>
      <c r="E147" s="110"/>
      <c r="F147" s="108">
        <v>2712</v>
      </c>
      <c r="G147" s="72" t="s">
        <v>12</v>
      </c>
      <c r="H147" s="108">
        <v>2712</v>
      </c>
      <c r="I147" s="78"/>
    </row>
    <row r="148" spans="1:9" s="79" customFormat="1" ht="12.75" customHeight="1" x14ac:dyDescent="0.25">
      <c r="A148" s="25"/>
      <c r="B148" s="66"/>
      <c r="C148" s="123">
        <v>4177</v>
      </c>
      <c r="D148" s="124" t="s">
        <v>44</v>
      </c>
      <c r="E148" s="110"/>
      <c r="F148" s="108">
        <v>98338</v>
      </c>
      <c r="G148" s="72" t="s">
        <v>12</v>
      </c>
      <c r="H148" s="108">
        <v>98338</v>
      </c>
      <c r="I148" s="78"/>
    </row>
    <row r="149" spans="1:9" s="79" customFormat="1" ht="12.75" customHeight="1" x14ac:dyDescent="0.25">
      <c r="A149" s="25"/>
      <c r="B149" s="66"/>
      <c r="C149" s="76">
        <v>4217</v>
      </c>
      <c r="D149" s="51" t="s">
        <v>40</v>
      </c>
      <c r="E149" s="110"/>
      <c r="F149" s="108">
        <v>3400</v>
      </c>
      <c r="G149" s="72" t="s">
        <v>12</v>
      </c>
      <c r="H149" s="108">
        <v>3400</v>
      </c>
      <c r="I149" s="78"/>
    </row>
    <row r="150" spans="1:9" s="79" customFormat="1" ht="12.75" customHeight="1" x14ac:dyDescent="0.25">
      <c r="A150" s="25"/>
      <c r="B150" s="66"/>
      <c r="C150" s="76">
        <v>4247</v>
      </c>
      <c r="D150" s="51" t="s">
        <v>183</v>
      </c>
      <c r="E150" s="110"/>
      <c r="F150" s="108">
        <v>70371</v>
      </c>
      <c r="G150" s="72" t="s">
        <v>12</v>
      </c>
      <c r="H150" s="108">
        <v>70371</v>
      </c>
      <c r="I150" s="78"/>
    </row>
    <row r="151" spans="1:9" s="79" customFormat="1" ht="12.75" customHeight="1" x14ac:dyDescent="0.25">
      <c r="A151" s="25"/>
      <c r="B151" s="66"/>
      <c r="C151" s="66">
        <v>4307</v>
      </c>
      <c r="D151" s="51" t="s">
        <v>43</v>
      </c>
      <c r="E151" s="110"/>
      <c r="F151" s="108">
        <v>14809</v>
      </c>
      <c r="G151" s="72" t="s">
        <v>12</v>
      </c>
      <c r="H151" s="71">
        <v>14809</v>
      </c>
      <c r="I151" s="78"/>
    </row>
    <row r="152" spans="1:9" s="299" customFormat="1" ht="12.75" customHeight="1" x14ac:dyDescent="0.25">
      <c r="A152" s="293"/>
      <c r="B152" s="294"/>
      <c r="C152" s="294"/>
      <c r="D152" s="115" t="s">
        <v>191</v>
      </c>
      <c r="E152" s="295"/>
      <c r="F152" s="257"/>
      <c r="G152" s="296"/>
      <c r="H152" s="297"/>
      <c r="I152" s="298"/>
    </row>
    <row r="153" spans="1:9" s="79" customFormat="1" ht="12.75" customHeight="1" x14ac:dyDescent="0.25">
      <c r="A153" s="25"/>
      <c r="B153" s="66"/>
      <c r="C153" s="89"/>
      <c r="D153" s="90" t="s">
        <v>192</v>
      </c>
      <c r="E153" s="91"/>
      <c r="F153" s="92">
        <f>SUM(F154:F159)</f>
        <v>84031</v>
      </c>
      <c r="G153" s="93" t="s">
        <v>12</v>
      </c>
      <c r="H153" s="92">
        <v>84031</v>
      </c>
      <c r="I153" s="78"/>
    </row>
    <row r="154" spans="1:9" s="79" customFormat="1" ht="12.75" customHeight="1" x14ac:dyDescent="0.25">
      <c r="A154" s="25"/>
      <c r="B154" s="66"/>
      <c r="C154" s="76">
        <v>4217</v>
      </c>
      <c r="D154" s="51" t="s">
        <v>40</v>
      </c>
      <c r="E154" s="110"/>
      <c r="F154" s="108">
        <v>10792</v>
      </c>
      <c r="G154" s="72" t="s">
        <v>12</v>
      </c>
      <c r="H154" s="108">
        <v>10792</v>
      </c>
      <c r="I154" s="78"/>
    </row>
    <row r="155" spans="1:9" s="79" customFormat="1" ht="12.75" customHeight="1" x14ac:dyDescent="0.25">
      <c r="A155" s="25"/>
      <c r="B155" s="66"/>
      <c r="C155" s="76">
        <v>4219</v>
      </c>
      <c r="D155" s="51" t="s">
        <v>40</v>
      </c>
      <c r="E155" s="110"/>
      <c r="F155" s="108">
        <v>653</v>
      </c>
      <c r="G155" s="72" t="s">
        <v>12</v>
      </c>
      <c r="H155" s="108">
        <v>653</v>
      </c>
      <c r="I155" s="78"/>
    </row>
    <row r="156" spans="1:9" s="79" customFormat="1" ht="12.75" customHeight="1" x14ac:dyDescent="0.25">
      <c r="A156" s="25"/>
      <c r="B156" s="66"/>
      <c r="C156" s="123">
        <v>4307</v>
      </c>
      <c r="D156" s="124" t="s">
        <v>43</v>
      </c>
      <c r="E156" s="110"/>
      <c r="F156" s="108">
        <v>45831</v>
      </c>
      <c r="G156" s="72" t="s">
        <v>12</v>
      </c>
      <c r="H156" s="108">
        <v>45831</v>
      </c>
      <c r="I156" s="78"/>
    </row>
    <row r="157" spans="1:9" s="79" customFormat="1" ht="12.75" customHeight="1" x14ac:dyDescent="0.25">
      <c r="A157" s="25"/>
      <c r="B157" s="66"/>
      <c r="C157" s="76">
        <v>4309</v>
      </c>
      <c r="D157" s="51" t="s">
        <v>43</v>
      </c>
      <c r="E157" s="110"/>
      <c r="F157" s="108">
        <v>2775</v>
      </c>
      <c r="G157" s="72" t="s">
        <v>12</v>
      </c>
      <c r="H157" s="108">
        <v>2775</v>
      </c>
      <c r="I157" s="78"/>
    </row>
    <row r="158" spans="1:9" s="79" customFormat="1" ht="12.75" customHeight="1" x14ac:dyDescent="0.25">
      <c r="A158" s="25"/>
      <c r="B158" s="66"/>
      <c r="C158" s="76">
        <v>4427</v>
      </c>
      <c r="D158" s="61" t="s">
        <v>42</v>
      </c>
      <c r="E158" s="110"/>
      <c r="F158" s="108">
        <v>22611</v>
      </c>
      <c r="G158" s="72" t="s">
        <v>12</v>
      </c>
      <c r="H158" s="108">
        <v>22611</v>
      </c>
      <c r="I158" s="78"/>
    </row>
    <row r="159" spans="1:9" s="79" customFormat="1" ht="12.75" customHeight="1" x14ac:dyDescent="0.25">
      <c r="A159" s="25"/>
      <c r="B159" s="66"/>
      <c r="C159" s="76">
        <v>4429</v>
      </c>
      <c r="D159" s="61" t="s">
        <v>42</v>
      </c>
      <c r="E159" s="110"/>
      <c r="F159" s="108">
        <v>1369</v>
      </c>
      <c r="G159" s="72" t="s">
        <v>12</v>
      </c>
      <c r="H159" s="108">
        <v>1369</v>
      </c>
      <c r="I159" s="78"/>
    </row>
    <row r="160" spans="1:9" s="79" customFormat="1" ht="12.75" customHeight="1" x14ac:dyDescent="0.25">
      <c r="A160" s="25"/>
      <c r="B160" s="66"/>
      <c r="C160" s="294"/>
      <c r="D160" s="115" t="s">
        <v>193</v>
      </c>
      <c r="E160" s="295"/>
      <c r="F160" s="257"/>
      <c r="G160" s="296"/>
      <c r="H160" s="297"/>
      <c r="I160" s="78"/>
    </row>
    <row r="161" spans="1:9" s="79" customFormat="1" ht="12.75" customHeight="1" x14ac:dyDescent="0.25">
      <c r="A161" s="25"/>
      <c r="B161" s="66"/>
      <c r="C161" s="89"/>
      <c r="D161" s="90" t="s">
        <v>194</v>
      </c>
      <c r="E161" s="91"/>
      <c r="F161" s="92">
        <f>SUM(F162:F175)</f>
        <v>177890</v>
      </c>
      <c r="G161" s="93" t="s">
        <v>12</v>
      </c>
      <c r="H161" s="92">
        <v>177890</v>
      </c>
      <c r="I161" s="78"/>
    </row>
    <row r="162" spans="1:9" s="79" customFormat="1" ht="12.75" customHeight="1" x14ac:dyDescent="0.25">
      <c r="A162" s="25"/>
      <c r="B162" s="66"/>
      <c r="C162" s="76">
        <v>4117</v>
      </c>
      <c r="D162" s="51" t="s">
        <v>50</v>
      </c>
      <c r="E162" s="101"/>
      <c r="F162" s="108">
        <v>2032</v>
      </c>
      <c r="G162" s="72" t="s">
        <v>12</v>
      </c>
      <c r="H162" s="108">
        <v>2032</v>
      </c>
      <c r="I162" s="78"/>
    </row>
    <row r="163" spans="1:9" s="79" customFormat="1" ht="12.75" customHeight="1" x14ac:dyDescent="0.25">
      <c r="A163" s="25"/>
      <c r="B163" s="66"/>
      <c r="C163" s="76">
        <v>4119</v>
      </c>
      <c r="D163" s="51" t="s">
        <v>50</v>
      </c>
      <c r="E163" s="101"/>
      <c r="F163" s="108">
        <v>123</v>
      </c>
      <c r="G163" s="72" t="s">
        <v>12</v>
      </c>
      <c r="H163" s="108">
        <v>123</v>
      </c>
      <c r="I163" s="78"/>
    </row>
    <row r="164" spans="1:9" s="79" customFormat="1" ht="12.75" customHeight="1" x14ac:dyDescent="0.25">
      <c r="A164" s="25"/>
      <c r="B164" s="66"/>
      <c r="C164" s="76">
        <v>4127</v>
      </c>
      <c r="D164" s="51" t="s">
        <v>51</v>
      </c>
      <c r="E164" s="101"/>
      <c r="F164" s="108"/>
      <c r="G164" s="72"/>
      <c r="H164" s="108"/>
      <c r="I164" s="78"/>
    </row>
    <row r="165" spans="1:9" s="79" customFormat="1" ht="12.75" customHeight="1" x14ac:dyDescent="0.25">
      <c r="A165" s="25"/>
      <c r="B165" s="66"/>
      <c r="C165" s="76"/>
      <c r="D165" s="51" t="s">
        <v>52</v>
      </c>
      <c r="E165" s="101"/>
      <c r="F165" s="108">
        <v>289</v>
      </c>
      <c r="G165" s="72" t="s">
        <v>12</v>
      </c>
      <c r="H165" s="108">
        <v>289</v>
      </c>
      <c r="I165" s="78"/>
    </row>
    <row r="166" spans="1:9" s="79" customFormat="1" ht="12.75" customHeight="1" x14ac:dyDescent="0.25">
      <c r="A166" s="25"/>
      <c r="B166" s="66"/>
      <c r="C166" s="76">
        <v>4129</v>
      </c>
      <c r="D166" s="51" t="s">
        <v>51</v>
      </c>
      <c r="E166" s="101"/>
      <c r="F166" s="108"/>
      <c r="G166" s="72"/>
      <c r="H166" s="108"/>
      <c r="I166" s="78"/>
    </row>
    <row r="167" spans="1:9" s="79" customFormat="1" ht="12.75" customHeight="1" x14ac:dyDescent="0.25">
      <c r="A167" s="31"/>
      <c r="B167" s="119"/>
      <c r="C167" s="130"/>
      <c r="D167" s="53" t="s">
        <v>52</v>
      </c>
      <c r="E167" s="120"/>
      <c r="F167" s="121">
        <v>18</v>
      </c>
      <c r="G167" s="84" t="s">
        <v>12</v>
      </c>
      <c r="H167" s="121">
        <v>18</v>
      </c>
      <c r="I167" s="78"/>
    </row>
    <row r="168" spans="1:9" s="79" customFormat="1" ht="12.75" customHeight="1" x14ac:dyDescent="0.25">
      <c r="A168" s="25"/>
      <c r="B168" s="66"/>
      <c r="C168" s="123">
        <v>4177</v>
      </c>
      <c r="D168" s="124" t="s">
        <v>44</v>
      </c>
      <c r="E168" s="110"/>
      <c r="F168" s="108">
        <v>11822</v>
      </c>
      <c r="G168" s="72" t="s">
        <v>12</v>
      </c>
      <c r="H168" s="108">
        <v>11822</v>
      </c>
      <c r="I168" s="78"/>
    </row>
    <row r="169" spans="1:9" s="79" customFormat="1" ht="12.75" customHeight="1" x14ac:dyDescent="0.25">
      <c r="A169" s="25"/>
      <c r="B169" s="66"/>
      <c r="C169" s="123">
        <v>4179</v>
      </c>
      <c r="D169" s="124" t="s">
        <v>44</v>
      </c>
      <c r="E169" s="110"/>
      <c r="F169" s="108">
        <v>716</v>
      </c>
      <c r="G169" s="72" t="s">
        <v>12</v>
      </c>
      <c r="H169" s="108">
        <v>716</v>
      </c>
      <c r="I169" s="78"/>
    </row>
    <row r="170" spans="1:9" s="79" customFormat="1" ht="12.75" customHeight="1" x14ac:dyDescent="0.25">
      <c r="A170" s="25"/>
      <c r="B170" s="66"/>
      <c r="C170" s="76">
        <v>4217</v>
      </c>
      <c r="D170" s="51" t="s">
        <v>40</v>
      </c>
      <c r="E170" s="110"/>
      <c r="F170" s="108">
        <v>5469</v>
      </c>
      <c r="G170" s="72" t="s">
        <v>12</v>
      </c>
      <c r="H170" s="108">
        <v>5469</v>
      </c>
      <c r="I170" s="78"/>
    </row>
    <row r="171" spans="1:9" s="79" customFormat="1" ht="12.75" customHeight="1" x14ac:dyDescent="0.25">
      <c r="A171" s="25"/>
      <c r="B171" s="66"/>
      <c r="C171" s="76">
        <v>4219</v>
      </c>
      <c r="D171" s="51" t="s">
        <v>40</v>
      </c>
      <c r="E171" s="110"/>
      <c r="F171" s="108">
        <v>331</v>
      </c>
      <c r="G171" s="72" t="s">
        <v>12</v>
      </c>
      <c r="H171" s="108">
        <v>331</v>
      </c>
      <c r="I171" s="78"/>
    </row>
    <row r="172" spans="1:9" s="79" customFormat="1" ht="12.75" customHeight="1" x14ac:dyDescent="0.25">
      <c r="A172" s="25"/>
      <c r="B172" s="66"/>
      <c r="C172" s="123">
        <v>4307</v>
      </c>
      <c r="D172" s="124" t="s">
        <v>43</v>
      </c>
      <c r="E172" s="110"/>
      <c r="F172" s="108">
        <v>117759</v>
      </c>
      <c r="G172" s="72" t="s">
        <v>12</v>
      </c>
      <c r="H172" s="108">
        <v>117759</v>
      </c>
      <c r="I172" s="78"/>
    </row>
    <row r="173" spans="1:9" s="79" customFormat="1" ht="12.75" customHeight="1" x14ac:dyDescent="0.25">
      <c r="A173" s="25"/>
      <c r="B173" s="66"/>
      <c r="C173" s="76">
        <v>4309</v>
      </c>
      <c r="D173" s="51" t="s">
        <v>43</v>
      </c>
      <c r="E173" s="110"/>
      <c r="F173" s="108">
        <v>7131</v>
      </c>
      <c r="G173" s="72" t="s">
        <v>12</v>
      </c>
      <c r="H173" s="108">
        <v>7131</v>
      </c>
      <c r="I173" s="78"/>
    </row>
    <row r="174" spans="1:9" s="79" customFormat="1" ht="12.75" customHeight="1" x14ac:dyDescent="0.25">
      <c r="A174" s="25"/>
      <c r="B174" s="66"/>
      <c r="C174" s="76">
        <v>4427</v>
      </c>
      <c r="D174" s="61" t="s">
        <v>42</v>
      </c>
      <c r="E174" s="110"/>
      <c r="F174" s="108">
        <v>30361</v>
      </c>
      <c r="G174" s="72" t="s">
        <v>12</v>
      </c>
      <c r="H174" s="108">
        <v>30361</v>
      </c>
      <c r="I174" s="78"/>
    </row>
    <row r="175" spans="1:9" s="79" customFormat="1" ht="12.75" customHeight="1" x14ac:dyDescent="0.25">
      <c r="A175" s="25"/>
      <c r="B175" s="66"/>
      <c r="C175" s="76">
        <v>4429</v>
      </c>
      <c r="D175" s="61" t="s">
        <v>42</v>
      </c>
      <c r="E175" s="110"/>
      <c r="F175" s="108">
        <v>1839</v>
      </c>
      <c r="G175" s="72" t="s">
        <v>12</v>
      </c>
      <c r="H175" s="108">
        <v>1839</v>
      </c>
      <c r="I175" s="78"/>
    </row>
    <row r="176" spans="1:9" s="79" customFormat="1" ht="12.75" customHeight="1" thickBot="1" x14ac:dyDescent="0.3">
      <c r="A176" s="47" t="s">
        <v>46</v>
      </c>
      <c r="B176" s="46"/>
      <c r="C176" s="47"/>
      <c r="D176" s="48" t="s">
        <v>21</v>
      </c>
      <c r="E176" s="64"/>
      <c r="F176" s="65">
        <f>SUM(F177,F182)</f>
        <v>3791</v>
      </c>
      <c r="G176" s="65">
        <f>SUM(G177,G182)</f>
        <v>3791</v>
      </c>
      <c r="H176" s="44">
        <v>60344121</v>
      </c>
      <c r="I176" s="133"/>
    </row>
    <row r="177" spans="1:9" s="79" customFormat="1" ht="12.75" customHeight="1" thickTop="1" x14ac:dyDescent="0.25">
      <c r="A177" s="47"/>
      <c r="B177" s="66">
        <v>85219</v>
      </c>
      <c r="C177" s="37"/>
      <c r="D177" s="53" t="s">
        <v>195</v>
      </c>
      <c r="E177" s="82"/>
      <c r="F177" s="55">
        <f>SUM(F178)</f>
        <v>434</v>
      </c>
      <c r="G177" s="55">
        <f>SUM(G178)</f>
        <v>434</v>
      </c>
      <c r="H177" s="127">
        <v>13648658</v>
      </c>
      <c r="I177" s="78"/>
    </row>
    <row r="178" spans="1:9" s="79" customFormat="1" ht="12.75" customHeight="1" x14ac:dyDescent="0.25">
      <c r="A178" s="47"/>
      <c r="B178" s="46"/>
      <c r="C178" s="37"/>
      <c r="D178" s="57" t="s">
        <v>47</v>
      </c>
      <c r="E178" s="68"/>
      <c r="F178" s="69">
        <f>SUM(F179:F181)</f>
        <v>434</v>
      </c>
      <c r="G178" s="69">
        <f>SUM(G179:G181)</f>
        <v>434</v>
      </c>
      <c r="H178" s="128">
        <v>13648658</v>
      </c>
      <c r="I178" s="78"/>
    </row>
    <row r="179" spans="1:9" s="79" customFormat="1" ht="12.75" customHeight="1" x14ac:dyDescent="0.25">
      <c r="A179" s="47"/>
      <c r="B179" s="46"/>
      <c r="C179" s="76">
        <v>4430</v>
      </c>
      <c r="D179" s="51" t="s">
        <v>53</v>
      </c>
      <c r="E179" s="70"/>
      <c r="F179" s="72" t="s">
        <v>12</v>
      </c>
      <c r="G179" s="71">
        <v>434</v>
      </c>
      <c r="H179" s="87">
        <v>18846</v>
      </c>
      <c r="I179" s="78"/>
    </row>
    <row r="180" spans="1:9" s="79" customFormat="1" ht="12.75" customHeight="1" x14ac:dyDescent="0.25">
      <c r="A180" s="47"/>
      <c r="B180" s="46"/>
      <c r="C180" s="76">
        <v>4520</v>
      </c>
      <c r="D180" s="66" t="s">
        <v>196</v>
      </c>
      <c r="E180" s="70"/>
      <c r="F180" s="71"/>
      <c r="G180" s="72"/>
      <c r="H180" s="87"/>
      <c r="I180" s="78"/>
    </row>
    <row r="181" spans="1:9" s="79" customFormat="1" ht="12.75" customHeight="1" x14ac:dyDescent="0.25">
      <c r="A181" s="47"/>
      <c r="B181" s="46"/>
      <c r="C181" s="76"/>
      <c r="D181" s="51" t="s">
        <v>28</v>
      </c>
      <c r="E181" s="70"/>
      <c r="F181" s="71">
        <v>434</v>
      </c>
      <c r="G181" s="72" t="s">
        <v>12</v>
      </c>
      <c r="H181" s="87">
        <v>14154</v>
      </c>
      <c r="I181" s="78"/>
    </row>
    <row r="182" spans="1:9" s="79" customFormat="1" ht="12.75" customHeight="1" x14ac:dyDescent="0.25">
      <c r="A182" s="72"/>
      <c r="B182" s="66">
        <v>85295</v>
      </c>
      <c r="C182" s="37"/>
      <c r="D182" s="53" t="s">
        <v>19</v>
      </c>
      <c r="E182" s="88"/>
      <c r="F182" s="67">
        <f>SUM(F184)</f>
        <v>3357</v>
      </c>
      <c r="G182" s="67">
        <f>SUM(G184)</f>
        <v>3357</v>
      </c>
      <c r="H182" s="55">
        <v>4184419</v>
      </c>
      <c r="I182" s="78"/>
    </row>
    <row r="183" spans="1:9" s="79" customFormat="1" ht="12.75" customHeight="1" x14ac:dyDescent="0.25">
      <c r="A183" s="72"/>
      <c r="B183" s="87"/>
      <c r="C183" s="89"/>
      <c r="D183" s="117" t="s">
        <v>54</v>
      </c>
      <c r="E183" s="111"/>
      <c r="F183" s="112"/>
      <c r="G183" s="112"/>
      <c r="H183" s="113"/>
      <c r="I183" s="78"/>
    </row>
    <row r="184" spans="1:9" s="79" customFormat="1" ht="12.75" customHeight="1" x14ac:dyDescent="0.25">
      <c r="A184" s="72"/>
      <c r="B184" s="87"/>
      <c r="C184" s="37"/>
      <c r="D184" s="90" t="s">
        <v>197</v>
      </c>
      <c r="E184" s="68"/>
      <c r="F184" s="69">
        <f>SUM(F185:F188)</f>
        <v>3357</v>
      </c>
      <c r="G184" s="69">
        <f>SUM(G185:G188)</f>
        <v>3357</v>
      </c>
      <c r="H184" s="58">
        <v>793586</v>
      </c>
      <c r="I184" s="78"/>
    </row>
    <row r="185" spans="1:9" s="79" customFormat="1" ht="12.75" customHeight="1" x14ac:dyDescent="0.25">
      <c r="A185" s="72"/>
      <c r="B185" s="87"/>
      <c r="C185" s="76">
        <v>4047</v>
      </c>
      <c r="D185" s="51" t="s">
        <v>188</v>
      </c>
      <c r="E185" s="101"/>
      <c r="F185" s="72" t="s">
        <v>12</v>
      </c>
      <c r="G185" s="71">
        <v>3003</v>
      </c>
      <c r="H185" s="108">
        <v>2712</v>
      </c>
      <c r="I185" s="78"/>
    </row>
    <row r="186" spans="1:9" s="79" customFormat="1" ht="12.75" customHeight="1" x14ac:dyDescent="0.25">
      <c r="A186" s="72"/>
      <c r="B186" s="87"/>
      <c r="C186" s="76">
        <v>4049</v>
      </c>
      <c r="D186" s="51" t="s">
        <v>188</v>
      </c>
      <c r="E186" s="101"/>
      <c r="F186" s="72" t="s">
        <v>12</v>
      </c>
      <c r="G186" s="71">
        <v>354</v>
      </c>
      <c r="H186" s="108">
        <v>319</v>
      </c>
      <c r="I186" s="78"/>
    </row>
    <row r="187" spans="1:9" s="79" customFormat="1" ht="12.75" customHeight="1" x14ac:dyDescent="0.25">
      <c r="A187" s="72"/>
      <c r="B187" s="87"/>
      <c r="C187" s="76">
        <v>4117</v>
      </c>
      <c r="D187" s="51" t="s">
        <v>50</v>
      </c>
      <c r="E187" s="101"/>
      <c r="F187" s="108">
        <v>3003</v>
      </c>
      <c r="G187" s="72" t="s">
        <v>12</v>
      </c>
      <c r="H187" s="108">
        <v>10878</v>
      </c>
      <c r="I187" s="78"/>
    </row>
    <row r="188" spans="1:9" s="79" customFormat="1" ht="12.75" customHeight="1" x14ac:dyDescent="0.25">
      <c r="A188" s="72"/>
      <c r="B188" s="87"/>
      <c r="C188" s="76">
        <v>4119</v>
      </c>
      <c r="D188" s="51" t="s">
        <v>50</v>
      </c>
      <c r="E188" s="101"/>
      <c r="F188" s="108">
        <v>354</v>
      </c>
      <c r="G188" s="72" t="s">
        <v>12</v>
      </c>
      <c r="H188" s="108">
        <v>1281</v>
      </c>
      <c r="I188" s="78"/>
    </row>
    <row r="189" spans="1:9" s="79" customFormat="1" ht="12.75" customHeight="1" thickBot="1" x14ac:dyDescent="0.3">
      <c r="A189" s="300">
        <v>853</v>
      </c>
      <c r="B189" s="300"/>
      <c r="C189" s="300"/>
      <c r="D189" s="301" t="s">
        <v>29</v>
      </c>
      <c r="E189" s="63"/>
      <c r="F189" s="105">
        <f>SUM(F190)</f>
        <v>425134</v>
      </c>
      <c r="G189" s="125" t="s">
        <v>12</v>
      </c>
      <c r="H189" s="105">
        <v>8178539</v>
      </c>
      <c r="I189" s="78"/>
    </row>
    <row r="190" spans="1:9" s="79" customFormat="1" ht="12.75" customHeight="1" thickTop="1" x14ac:dyDescent="0.25">
      <c r="A190" s="72"/>
      <c r="B190" s="80">
        <v>85333</v>
      </c>
      <c r="C190" s="302"/>
      <c r="D190" s="303" t="s">
        <v>198</v>
      </c>
      <c r="E190" s="304"/>
      <c r="F190" s="127">
        <f>SUM(F191)</f>
        <v>425134</v>
      </c>
      <c r="G190" s="56" t="s">
        <v>12</v>
      </c>
      <c r="H190" s="127">
        <v>2995237</v>
      </c>
      <c r="I190" s="78"/>
    </row>
    <row r="191" spans="1:9" s="79" customFormat="1" ht="12.75" customHeight="1" x14ac:dyDescent="0.25">
      <c r="A191" s="72"/>
      <c r="B191" s="66"/>
      <c r="C191" s="37"/>
      <c r="D191" s="57" t="s">
        <v>45</v>
      </c>
      <c r="E191" s="68"/>
      <c r="F191" s="58">
        <f>SUM(F192:F194)</f>
        <v>425134</v>
      </c>
      <c r="G191" s="59" t="s">
        <v>12</v>
      </c>
      <c r="H191" s="58">
        <v>2995237</v>
      </c>
      <c r="I191" s="78"/>
    </row>
    <row r="192" spans="1:9" s="79" customFormat="1" ht="12.75" customHeight="1" x14ac:dyDescent="0.25">
      <c r="A192" s="72"/>
      <c r="B192" s="46"/>
      <c r="C192" s="76">
        <v>2320</v>
      </c>
      <c r="D192" s="51" t="s">
        <v>199</v>
      </c>
      <c r="E192" s="101"/>
      <c r="F192" s="95"/>
      <c r="G192" s="95"/>
      <c r="H192" s="95"/>
      <c r="I192" s="78"/>
    </row>
    <row r="193" spans="1:9" s="79" customFormat="1" ht="12.75" customHeight="1" x14ac:dyDescent="0.25">
      <c r="A193" s="72"/>
      <c r="B193" s="46"/>
      <c r="C193" s="76"/>
      <c r="D193" s="51" t="s">
        <v>200</v>
      </c>
      <c r="E193" s="101"/>
      <c r="F193" s="95"/>
      <c r="G193" s="95"/>
      <c r="H193" s="95"/>
      <c r="I193" s="78"/>
    </row>
    <row r="194" spans="1:9" s="79" customFormat="1" ht="12.75" customHeight="1" x14ac:dyDescent="0.25">
      <c r="A194" s="72"/>
      <c r="B194" s="46"/>
      <c r="C194" s="76"/>
      <c r="D194" s="51" t="s">
        <v>201</v>
      </c>
      <c r="E194" s="101"/>
      <c r="F194" s="71">
        <v>425134</v>
      </c>
      <c r="G194" s="52" t="s">
        <v>12</v>
      </c>
      <c r="H194" s="71">
        <v>2995237</v>
      </c>
      <c r="I194" s="78"/>
    </row>
    <row r="195" spans="1:9" s="79" customFormat="1" ht="12.75" customHeight="1" thickBot="1" x14ac:dyDescent="0.3">
      <c r="A195" s="46">
        <v>854</v>
      </c>
      <c r="B195" s="46"/>
      <c r="C195" s="47"/>
      <c r="D195" s="48" t="s">
        <v>30</v>
      </c>
      <c r="E195" s="64"/>
      <c r="F195" s="44">
        <f>SUM(F196,F199)</f>
        <v>27394</v>
      </c>
      <c r="G195" s="44">
        <f>SUM(G196,G199)</f>
        <v>23550</v>
      </c>
      <c r="H195" s="44">
        <v>18878654</v>
      </c>
      <c r="I195" s="78"/>
    </row>
    <row r="196" spans="1:9" s="79" customFormat="1" ht="12.75" customHeight="1" thickTop="1" x14ac:dyDescent="0.25">
      <c r="A196" s="98"/>
      <c r="B196" s="66">
        <v>85410</v>
      </c>
      <c r="C196" s="37"/>
      <c r="D196" s="77" t="s">
        <v>31</v>
      </c>
      <c r="E196" s="88"/>
      <c r="F196" s="55">
        <f>SUM(F197)</f>
        <v>3844</v>
      </c>
      <c r="G196" s="56" t="s">
        <v>12</v>
      </c>
      <c r="H196" s="55">
        <v>2983756</v>
      </c>
      <c r="I196" s="78"/>
    </row>
    <row r="197" spans="1:9" s="79" customFormat="1" ht="12.75" customHeight="1" x14ac:dyDescent="0.25">
      <c r="A197" s="72"/>
      <c r="B197" s="66"/>
      <c r="C197" s="37"/>
      <c r="D197" s="57" t="s">
        <v>17</v>
      </c>
      <c r="E197" s="305"/>
      <c r="F197" s="306">
        <f>SUM(F198:F198)</f>
        <v>3844</v>
      </c>
      <c r="G197" s="307" t="s">
        <v>12</v>
      </c>
      <c r="H197" s="128">
        <v>2221454</v>
      </c>
      <c r="I197" s="78"/>
    </row>
    <row r="198" spans="1:9" s="79" customFormat="1" ht="12.75" customHeight="1" x14ac:dyDescent="0.25">
      <c r="A198" s="72"/>
      <c r="B198" s="66"/>
      <c r="C198" s="102">
        <v>4210</v>
      </c>
      <c r="D198" s="61" t="s">
        <v>40</v>
      </c>
      <c r="E198" s="110"/>
      <c r="F198" s="71">
        <v>3844</v>
      </c>
      <c r="G198" s="112"/>
      <c r="H198" s="87">
        <v>37710</v>
      </c>
      <c r="I198" s="78"/>
    </row>
    <row r="199" spans="1:9" s="79" customFormat="1" ht="12.75" customHeight="1" x14ac:dyDescent="0.25">
      <c r="A199" s="72"/>
      <c r="B199" s="76">
        <v>85446</v>
      </c>
      <c r="C199" s="37"/>
      <c r="D199" s="77" t="s">
        <v>184</v>
      </c>
      <c r="E199" s="82"/>
      <c r="F199" s="127">
        <f>SUM(F200,F204)</f>
        <v>23550</v>
      </c>
      <c r="G199" s="127">
        <f>SUM(G200,G204)</f>
        <v>23550</v>
      </c>
      <c r="H199" s="127">
        <v>74615</v>
      </c>
      <c r="I199" s="78"/>
    </row>
    <row r="200" spans="1:9" s="79" customFormat="1" ht="12.75" customHeight="1" x14ac:dyDescent="0.25">
      <c r="A200" s="72"/>
      <c r="B200" s="66"/>
      <c r="C200" s="37"/>
      <c r="D200" s="57" t="s">
        <v>17</v>
      </c>
      <c r="E200" s="68"/>
      <c r="F200" s="58">
        <f>SUM(F201:F203)</f>
        <v>23550</v>
      </c>
      <c r="G200" s="59" t="s">
        <v>12</v>
      </c>
      <c r="H200" s="58">
        <v>23550</v>
      </c>
      <c r="I200" s="78"/>
    </row>
    <row r="201" spans="1:9" s="79" customFormat="1" ht="12.75" customHeight="1" x14ac:dyDescent="0.25">
      <c r="A201" s="72"/>
      <c r="B201" s="66"/>
      <c r="C201" s="76">
        <v>4300</v>
      </c>
      <c r="D201" s="51" t="s">
        <v>43</v>
      </c>
      <c r="E201" s="49"/>
      <c r="F201" s="71">
        <v>6270</v>
      </c>
      <c r="G201" s="52" t="s">
        <v>12</v>
      </c>
      <c r="H201" s="71">
        <v>6270</v>
      </c>
      <c r="I201" s="78"/>
    </row>
    <row r="202" spans="1:9" s="79" customFormat="1" ht="12.75" customHeight="1" x14ac:dyDescent="0.25">
      <c r="A202" s="72"/>
      <c r="B202" s="66"/>
      <c r="C202" s="76">
        <v>4700</v>
      </c>
      <c r="D202" s="61" t="s">
        <v>165</v>
      </c>
      <c r="E202" s="101"/>
      <c r="F202" s="71"/>
      <c r="G202" s="72"/>
      <c r="H202" s="71"/>
      <c r="I202" s="78"/>
    </row>
    <row r="203" spans="1:9" s="79" customFormat="1" ht="12.75" customHeight="1" x14ac:dyDescent="0.25">
      <c r="A203" s="72"/>
      <c r="B203" s="66"/>
      <c r="C203" s="76"/>
      <c r="D203" s="61" t="s">
        <v>166</v>
      </c>
      <c r="E203" s="101"/>
      <c r="F203" s="71">
        <v>17280</v>
      </c>
      <c r="G203" s="72" t="s">
        <v>12</v>
      </c>
      <c r="H203" s="71">
        <v>17280</v>
      </c>
      <c r="I203" s="78"/>
    </row>
    <row r="204" spans="1:9" s="79" customFormat="1" ht="12.75" customHeight="1" x14ac:dyDescent="0.25">
      <c r="A204" s="72"/>
      <c r="B204" s="80"/>
      <c r="C204" s="37"/>
      <c r="D204" s="57" t="s">
        <v>185</v>
      </c>
      <c r="E204" s="106"/>
      <c r="F204" s="59" t="s">
        <v>12</v>
      </c>
      <c r="G204" s="58">
        <f>SUM(G205:G205)</f>
        <v>23550</v>
      </c>
      <c r="H204" s="69">
        <v>51065</v>
      </c>
      <c r="I204" s="78"/>
    </row>
    <row r="205" spans="1:9" s="79" customFormat="1" ht="12.75" customHeight="1" x14ac:dyDescent="0.25">
      <c r="A205" s="72"/>
      <c r="B205" s="80"/>
      <c r="C205" s="76">
        <v>4300</v>
      </c>
      <c r="D205" s="51" t="s">
        <v>43</v>
      </c>
      <c r="E205" s="107"/>
      <c r="F205" s="72" t="s">
        <v>12</v>
      </c>
      <c r="G205" s="71">
        <v>23550</v>
      </c>
      <c r="H205" s="71">
        <v>51065</v>
      </c>
      <c r="I205" s="78"/>
    </row>
    <row r="206" spans="1:9" s="79" customFormat="1" ht="12.75" customHeight="1" thickBot="1" x14ac:dyDescent="0.3">
      <c r="A206" s="46">
        <v>855</v>
      </c>
      <c r="B206" s="46"/>
      <c r="C206" s="47"/>
      <c r="D206" s="48" t="s">
        <v>32</v>
      </c>
      <c r="E206" s="64"/>
      <c r="F206" s="65">
        <f>SUM(F207)</f>
        <v>400</v>
      </c>
      <c r="G206" s="65">
        <f>SUM(G207)</f>
        <v>400</v>
      </c>
      <c r="H206" s="44">
        <v>20536534</v>
      </c>
      <c r="I206" s="78"/>
    </row>
    <row r="207" spans="1:9" s="79" customFormat="1" ht="12.75" customHeight="1" thickTop="1" x14ac:dyDescent="0.25">
      <c r="A207" s="72"/>
      <c r="B207" s="66">
        <v>85510</v>
      </c>
      <c r="C207" s="76"/>
      <c r="D207" s="53" t="s">
        <v>202</v>
      </c>
      <c r="E207" s="82"/>
      <c r="F207" s="67">
        <f>SUM(F208)</f>
        <v>400</v>
      </c>
      <c r="G207" s="67">
        <f>SUM(G208)</f>
        <v>400</v>
      </c>
      <c r="H207" s="55">
        <v>9140688</v>
      </c>
      <c r="I207" s="78"/>
    </row>
    <row r="208" spans="1:9" s="79" customFormat="1" ht="12.75" customHeight="1" x14ac:dyDescent="0.25">
      <c r="A208" s="72"/>
      <c r="B208" s="66"/>
      <c r="C208" s="37"/>
      <c r="D208" s="57" t="s">
        <v>203</v>
      </c>
      <c r="E208" s="68"/>
      <c r="F208" s="69">
        <f>SUM(F209:F210)</f>
        <v>400</v>
      </c>
      <c r="G208" s="69">
        <f>SUM(G209:G210)</f>
        <v>400</v>
      </c>
      <c r="H208" s="94">
        <v>3108104</v>
      </c>
      <c r="I208" s="78"/>
    </row>
    <row r="209" spans="1:9" s="79" customFormat="1" ht="12.75" customHeight="1" x14ac:dyDescent="0.25">
      <c r="A209" s="72"/>
      <c r="B209" s="66"/>
      <c r="C209" s="76">
        <v>4300</v>
      </c>
      <c r="D209" s="51" t="s">
        <v>43</v>
      </c>
      <c r="E209" s="101"/>
      <c r="F209" s="72" t="s">
        <v>12</v>
      </c>
      <c r="G209" s="71">
        <v>400</v>
      </c>
      <c r="H209" s="71">
        <v>327600</v>
      </c>
      <c r="I209" s="78"/>
    </row>
    <row r="210" spans="1:9" s="79" customFormat="1" ht="12.75" customHeight="1" x14ac:dyDescent="0.25">
      <c r="A210" s="72"/>
      <c r="B210" s="66"/>
      <c r="C210" s="76">
        <v>4510</v>
      </c>
      <c r="D210" s="51" t="s">
        <v>204</v>
      </c>
      <c r="E210" s="101"/>
      <c r="F210" s="71">
        <v>400</v>
      </c>
      <c r="G210" s="72" t="s">
        <v>12</v>
      </c>
      <c r="H210" s="71">
        <v>500</v>
      </c>
      <c r="I210" s="78"/>
    </row>
    <row r="211" spans="1:9" s="79" customFormat="1" ht="12.75" customHeight="1" thickBot="1" x14ac:dyDescent="0.3">
      <c r="A211" s="46">
        <v>900</v>
      </c>
      <c r="B211" s="46"/>
      <c r="C211" s="47"/>
      <c r="D211" s="48" t="s">
        <v>55</v>
      </c>
      <c r="E211" s="64"/>
      <c r="F211" s="65">
        <f>SUM(F212,F215,F226,F231)</f>
        <v>45560</v>
      </c>
      <c r="G211" s="65">
        <f>SUM(G212,G215,G226,G231)</f>
        <v>45560</v>
      </c>
      <c r="H211" s="44">
        <v>51486479</v>
      </c>
      <c r="I211" s="78"/>
    </row>
    <row r="212" spans="1:9" s="79" customFormat="1" ht="12.75" customHeight="1" thickTop="1" x14ac:dyDescent="0.25">
      <c r="A212" s="46"/>
      <c r="B212" s="308">
        <v>90003</v>
      </c>
      <c r="C212" s="308"/>
      <c r="D212" s="303" t="s">
        <v>56</v>
      </c>
      <c r="E212" s="131"/>
      <c r="F212" s="56" t="s">
        <v>12</v>
      </c>
      <c r="G212" s="67">
        <f>SUM(G213)</f>
        <v>1000</v>
      </c>
      <c r="H212" s="55">
        <v>2747031</v>
      </c>
      <c r="I212" s="78"/>
    </row>
    <row r="213" spans="1:9" s="79" customFormat="1" ht="12.75" customHeight="1" x14ac:dyDescent="0.25">
      <c r="A213" s="46"/>
      <c r="B213" s="66"/>
      <c r="C213" s="76"/>
      <c r="D213" s="57" t="s">
        <v>58</v>
      </c>
      <c r="E213" s="68"/>
      <c r="F213" s="59" t="s">
        <v>12</v>
      </c>
      <c r="G213" s="69">
        <f>SUM(G214:G214)</f>
        <v>1000</v>
      </c>
      <c r="H213" s="58">
        <v>1989391</v>
      </c>
      <c r="I213" s="78"/>
    </row>
    <row r="214" spans="1:9" s="79" customFormat="1" ht="12.75" customHeight="1" x14ac:dyDescent="0.25">
      <c r="A214" s="46"/>
      <c r="B214" s="66"/>
      <c r="C214" s="76">
        <v>4430</v>
      </c>
      <c r="D214" s="51" t="s">
        <v>53</v>
      </c>
      <c r="E214" s="101"/>
      <c r="F214" s="72" t="s">
        <v>12</v>
      </c>
      <c r="G214" s="71">
        <v>1000</v>
      </c>
      <c r="H214" s="87">
        <v>9000</v>
      </c>
      <c r="I214" s="78"/>
    </row>
    <row r="215" spans="1:9" s="79" customFormat="1" ht="12.75" customHeight="1" x14ac:dyDescent="0.25">
      <c r="A215" s="46"/>
      <c r="B215" s="66">
        <v>90004</v>
      </c>
      <c r="C215" s="47"/>
      <c r="D215" s="53" t="s">
        <v>205</v>
      </c>
      <c r="E215" s="82"/>
      <c r="F215" s="67">
        <f>SUM(F216,F221)</f>
        <v>8960</v>
      </c>
      <c r="G215" s="67">
        <f>SUM(G216,G221)</f>
        <v>29210</v>
      </c>
      <c r="H215" s="55">
        <v>1611312</v>
      </c>
      <c r="I215" s="78"/>
    </row>
    <row r="216" spans="1:9" s="79" customFormat="1" ht="12.75" customHeight="1" x14ac:dyDescent="0.25">
      <c r="A216" s="46"/>
      <c r="B216" s="66"/>
      <c r="C216" s="37"/>
      <c r="D216" s="85" t="s">
        <v>57</v>
      </c>
      <c r="E216" s="68"/>
      <c r="F216" s="69">
        <f>SUM(F217:F220)</f>
        <v>1000</v>
      </c>
      <c r="G216" s="69">
        <f>SUM(G217:G220)</f>
        <v>8710</v>
      </c>
      <c r="H216" s="58">
        <v>410290</v>
      </c>
      <c r="I216" s="78"/>
    </row>
    <row r="217" spans="1:9" s="79" customFormat="1" ht="12.75" customHeight="1" x14ac:dyDescent="0.25">
      <c r="A217" s="46"/>
      <c r="B217" s="66"/>
      <c r="C217" s="102">
        <v>4210</v>
      </c>
      <c r="D217" s="61" t="s">
        <v>40</v>
      </c>
      <c r="E217" s="49"/>
      <c r="F217" s="72" t="s">
        <v>12</v>
      </c>
      <c r="G217" s="71">
        <v>7710</v>
      </c>
      <c r="H217" s="87">
        <v>62290</v>
      </c>
      <c r="I217" s="78"/>
    </row>
    <row r="218" spans="1:9" s="79" customFormat="1" ht="12.75" customHeight="1" x14ac:dyDescent="0.25">
      <c r="A218" s="46"/>
      <c r="B218" s="66"/>
      <c r="C218" s="76">
        <v>4300</v>
      </c>
      <c r="D218" s="51" t="s">
        <v>43</v>
      </c>
      <c r="E218" s="70"/>
      <c r="F218" s="72" t="s">
        <v>12</v>
      </c>
      <c r="G218" s="71">
        <v>1000</v>
      </c>
      <c r="H218" s="87">
        <v>277000</v>
      </c>
      <c r="I218" s="78"/>
    </row>
    <row r="219" spans="1:9" s="79" customFormat="1" ht="12.75" customHeight="1" x14ac:dyDescent="0.25">
      <c r="A219" s="46"/>
      <c r="B219" s="66"/>
      <c r="C219" s="76">
        <v>4390</v>
      </c>
      <c r="D219" s="51" t="s">
        <v>174</v>
      </c>
      <c r="E219" s="70"/>
      <c r="F219" s="71"/>
      <c r="G219" s="72"/>
      <c r="H219" s="87"/>
      <c r="I219" s="78"/>
    </row>
    <row r="220" spans="1:9" s="79" customFormat="1" ht="12.75" customHeight="1" x14ac:dyDescent="0.25">
      <c r="A220" s="46"/>
      <c r="B220" s="66"/>
      <c r="C220" s="76"/>
      <c r="D220" s="61" t="s">
        <v>175</v>
      </c>
      <c r="E220" s="70"/>
      <c r="F220" s="71">
        <v>1000</v>
      </c>
      <c r="G220" s="72" t="s">
        <v>12</v>
      </c>
      <c r="H220" s="71">
        <v>1000</v>
      </c>
      <c r="I220" s="78"/>
    </row>
    <row r="221" spans="1:9" s="79" customFormat="1" ht="12.75" customHeight="1" x14ac:dyDescent="0.25">
      <c r="A221" s="46"/>
      <c r="B221" s="99"/>
      <c r="C221" s="116"/>
      <c r="D221" s="57" t="s">
        <v>58</v>
      </c>
      <c r="E221" s="309"/>
      <c r="F221" s="58">
        <f>SUM(F222:F224)</f>
        <v>7960</v>
      </c>
      <c r="G221" s="58">
        <f>SUM(G222:G224)</f>
        <v>20500</v>
      </c>
      <c r="H221" s="69">
        <v>1201022</v>
      </c>
      <c r="I221" s="78"/>
    </row>
    <row r="222" spans="1:9" s="79" customFormat="1" ht="12.75" customHeight="1" x14ac:dyDescent="0.25">
      <c r="A222" s="46"/>
      <c r="B222" s="66"/>
      <c r="C222" s="102">
        <v>4210</v>
      </c>
      <c r="D222" s="61" t="s">
        <v>40</v>
      </c>
      <c r="E222" s="49"/>
      <c r="F222" s="71">
        <v>7710</v>
      </c>
      <c r="G222" s="71">
        <v>15500</v>
      </c>
      <c r="H222" s="71">
        <v>302211</v>
      </c>
      <c r="I222" s="78"/>
    </row>
    <row r="223" spans="1:9" s="79" customFormat="1" ht="12.75" customHeight="1" x14ac:dyDescent="0.25">
      <c r="A223" s="46"/>
      <c r="B223" s="66"/>
      <c r="C223" s="76">
        <v>4260</v>
      </c>
      <c r="D223" s="51" t="s">
        <v>41</v>
      </c>
      <c r="E223" s="49"/>
      <c r="F223" s="71">
        <v>250</v>
      </c>
      <c r="G223" s="72" t="s">
        <v>12</v>
      </c>
      <c r="H223" s="71">
        <v>5250</v>
      </c>
      <c r="I223" s="78"/>
    </row>
    <row r="224" spans="1:9" s="79" customFormat="1" ht="12.75" customHeight="1" x14ac:dyDescent="0.25">
      <c r="A224" s="100"/>
      <c r="B224" s="119"/>
      <c r="C224" s="130">
        <v>4430</v>
      </c>
      <c r="D224" s="53" t="s">
        <v>53</v>
      </c>
      <c r="E224" s="88"/>
      <c r="F224" s="84" t="s">
        <v>12</v>
      </c>
      <c r="G224" s="83">
        <v>5000</v>
      </c>
      <c r="H224" s="83">
        <v>5932</v>
      </c>
      <c r="I224" s="78"/>
    </row>
    <row r="225" spans="1:10" s="79" customFormat="1" ht="12.75" customHeight="1" x14ac:dyDescent="0.25">
      <c r="A225" s="46"/>
      <c r="B225" s="66">
        <v>90020</v>
      </c>
      <c r="C225" s="66"/>
      <c r="D225" s="51" t="s">
        <v>206</v>
      </c>
      <c r="E225" s="64"/>
      <c r="F225" s="98"/>
      <c r="G225" s="29"/>
      <c r="H225" s="46"/>
      <c r="I225" s="78"/>
    </row>
    <row r="226" spans="1:10" s="79" customFormat="1" ht="12.75" customHeight="1" x14ac:dyDescent="0.25">
      <c r="A226" s="46"/>
      <c r="B226" s="66"/>
      <c r="C226" s="47"/>
      <c r="D226" s="53" t="s">
        <v>207</v>
      </c>
      <c r="E226" s="82"/>
      <c r="F226" s="67">
        <f>SUM(F227,F229)</f>
        <v>5100</v>
      </c>
      <c r="G226" s="67">
        <f>SUM(G227,G229)</f>
        <v>5100</v>
      </c>
      <c r="H226" s="67">
        <v>5100</v>
      </c>
      <c r="I226" s="78"/>
    </row>
    <row r="227" spans="1:10" s="79" customFormat="1" ht="12.75" customHeight="1" x14ac:dyDescent="0.25">
      <c r="A227" s="46"/>
      <c r="B227" s="36"/>
      <c r="C227" s="76"/>
      <c r="D227" s="57" t="s">
        <v>57</v>
      </c>
      <c r="E227" s="68"/>
      <c r="F227" s="59" t="s">
        <v>12</v>
      </c>
      <c r="G227" s="69">
        <f>SUM(G228)</f>
        <v>5100</v>
      </c>
      <c r="H227" s="59" t="s">
        <v>12</v>
      </c>
      <c r="I227" s="78"/>
    </row>
    <row r="228" spans="1:10" s="79" customFormat="1" ht="12.75" customHeight="1" x14ac:dyDescent="0.25">
      <c r="A228" s="46"/>
      <c r="B228" s="36"/>
      <c r="C228" s="76">
        <v>4300</v>
      </c>
      <c r="D228" s="51" t="s">
        <v>38</v>
      </c>
      <c r="E228" s="49"/>
      <c r="F228" s="52" t="s">
        <v>12</v>
      </c>
      <c r="G228" s="62">
        <v>5100</v>
      </c>
      <c r="H228" s="52" t="s">
        <v>12</v>
      </c>
      <c r="I228" s="78"/>
    </row>
    <row r="229" spans="1:10" s="79" customFormat="1" ht="12.75" customHeight="1" x14ac:dyDescent="0.25">
      <c r="A229" s="46"/>
      <c r="B229" s="66"/>
      <c r="C229" s="76"/>
      <c r="D229" s="57" t="s">
        <v>58</v>
      </c>
      <c r="E229" s="68"/>
      <c r="F229" s="69">
        <f>SUM(F230)</f>
        <v>5100</v>
      </c>
      <c r="G229" s="59" t="s">
        <v>12</v>
      </c>
      <c r="H229" s="58">
        <v>5100</v>
      </c>
      <c r="I229" s="78"/>
      <c r="J229" s="310"/>
    </row>
    <row r="230" spans="1:10" s="79" customFormat="1" ht="12.75" customHeight="1" x14ac:dyDescent="0.25">
      <c r="A230" s="46"/>
      <c r="B230" s="66"/>
      <c r="C230" s="76">
        <v>4300</v>
      </c>
      <c r="D230" s="51" t="s">
        <v>38</v>
      </c>
      <c r="E230" s="49"/>
      <c r="F230" s="62">
        <v>5100</v>
      </c>
      <c r="G230" s="52" t="s">
        <v>12</v>
      </c>
      <c r="H230" s="87">
        <v>5100</v>
      </c>
      <c r="I230" s="78"/>
    </row>
    <row r="231" spans="1:10" s="79" customFormat="1" ht="12.75" customHeight="1" x14ac:dyDescent="0.25">
      <c r="A231" s="72"/>
      <c r="B231" s="66">
        <v>90095</v>
      </c>
      <c r="C231" s="47"/>
      <c r="D231" s="289" t="s">
        <v>19</v>
      </c>
      <c r="E231" s="131"/>
      <c r="F231" s="67">
        <f>SUM(F232,F235)</f>
        <v>31500</v>
      </c>
      <c r="G231" s="67">
        <f>SUM(G232,G235)</f>
        <v>10250</v>
      </c>
      <c r="H231" s="55">
        <v>9850775</v>
      </c>
      <c r="I231" s="78"/>
    </row>
    <row r="232" spans="1:10" s="79" customFormat="1" ht="12.75" customHeight="1" x14ac:dyDescent="0.25">
      <c r="A232" s="72"/>
      <c r="B232" s="66"/>
      <c r="C232" s="76"/>
      <c r="D232" s="57" t="s">
        <v>58</v>
      </c>
      <c r="E232" s="68"/>
      <c r="F232" s="69">
        <f>SUM(F233:F234)</f>
        <v>31500</v>
      </c>
      <c r="G232" s="69">
        <f>SUM(G233:G234)</f>
        <v>10000</v>
      </c>
      <c r="H232" s="69">
        <v>4260125</v>
      </c>
      <c r="I232" s="78"/>
    </row>
    <row r="233" spans="1:10" s="79" customFormat="1" ht="12.75" customHeight="1" x14ac:dyDescent="0.25">
      <c r="A233" s="72"/>
      <c r="B233" s="66"/>
      <c r="C233" s="102">
        <v>4210</v>
      </c>
      <c r="D233" s="61" t="s">
        <v>40</v>
      </c>
      <c r="E233" s="70"/>
      <c r="F233" s="72" t="s">
        <v>12</v>
      </c>
      <c r="G233" s="62">
        <v>10000</v>
      </c>
      <c r="H233" s="87">
        <v>282189</v>
      </c>
      <c r="I233" s="78"/>
    </row>
    <row r="234" spans="1:10" s="79" customFormat="1" ht="12.75" customHeight="1" x14ac:dyDescent="0.25">
      <c r="A234" s="72"/>
      <c r="B234" s="66"/>
      <c r="C234" s="76">
        <v>4430</v>
      </c>
      <c r="D234" s="51" t="s">
        <v>53</v>
      </c>
      <c r="E234" s="70"/>
      <c r="F234" s="71">
        <v>31500</v>
      </c>
      <c r="G234" s="52" t="s">
        <v>12</v>
      </c>
      <c r="H234" s="87">
        <v>81500</v>
      </c>
      <c r="I234" s="78"/>
    </row>
    <row r="235" spans="1:10" s="79" customFormat="1" ht="12.75" customHeight="1" x14ac:dyDescent="0.25">
      <c r="A235" s="72"/>
      <c r="B235" s="66"/>
      <c r="C235" s="37"/>
      <c r="D235" s="85" t="s">
        <v>57</v>
      </c>
      <c r="E235" s="68"/>
      <c r="F235" s="59" t="s">
        <v>12</v>
      </c>
      <c r="G235" s="69">
        <f>SUM(G236:G236)</f>
        <v>250</v>
      </c>
      <c r="H235" s="58">
        <v>691750</v>
      </c>
      <c r="I235" s="78"/>
    </row>
    <row r="236" spans="1:10" s="79" customFormat="1" ht="12.75" customHeight="1" x14ac:dyDescent="0.25">
      <c r="A236" s="72"/>
      <c r="B236" s="66"/>
      <c r="C236" s="76">
        <v>4260</v>
      </c>
      <c r="D236" s="51" t="s">
        <v>41</v>
      </c>
      <c r="E236" s="70"/>
      <c r="F236" s="52" t="s">
        <v>12</v>
      </c>
      <c r="G236" s="71">
        <v>250</v>
      </c>
      <c r="H236" s="87">
        <v>19750</v>
      </c>
      <c r="I236" s="78"/>
    </row>
    <row r="237" spans="1:10" s="79" customFormat="1" ht="25.5" customHeight="1" thickBot="1" x14ac:dyDescent="0.3">
      <c r="A237" s="72"/>
      <c r="B237" s="66"/>
      <c r="C237" s="76"/>
      <c r="D237" s="42" t="s">
        <v>208</v>
      </c>
      <c r="E237" s="43"/>
      <c r="F237" s="44">
        <f>SUM(F239,F244,F252,F259)</f>
        <v>41385</v>
      </c>
      <c r="G237" s="44">
        <f>SUM(G239,G244,G252,G259)</f>
        <v>19312</v>
      </c>
      <c r="H237" s="44">
        <v>16073215</v>
      </c>
      <c r="I237" s="133"/>
    </row>
    <row r="238" spans="1:10" s="79" customFormat="1" ht="12.75" customHeight="1" thickTop="1" x14ac:dyDescent="0.25">
      <c r="A238" s="72"/>
      <c r="B238" s="66"/>
      <c r="C238" s="76"/>
      <c r="D238" s="51"/>
      <c r="E238" s="101"/>
      <c r="F238" s="71"/>
      <c r="G238" s="72"/>
      <c r="H238" s="71"/>
      <c r="I238" s="78"/>
    </row>
    <row r="239" spans="1:10" s="79" customFormat="1" ht="12.75" customHeight="1" thickBot="1" x14ac:dyDescent="0.3">
      <c r="A239" s="29">
        <v>700</v>
      </c>
      <c r="B239" s="46"/>
      <c r="C239" s="47"/>
      <c r="D239" s="48" t="s">
        <v>154</v>
      </c>
      <c r="E239" s="64"/>
      <c r="F239" s="65">
        <f>SUM(F240)</f>
        <v>9225</v>
      </c>
      <c r="G239" s="45" t="s">
        <v>12</v>
      </c>
      <c r="H239" s="44">
        <v>249225</v>
      </c>
      <c r="I239" s="78"/>
    </row>
    <row r="240" spans="1:10" s="79" customFormat="1" ht="12.75" customHeight="1" thickTop="1" x14ac:dyDescent="0.25">
      <c r="A240" s="29"/>
      <c r="B240" s="66">
        <v>70005</v>
      </c>
      <c r="C240" s="37"/>
      <c r="D240" s="126" t="s">
        <v>155</v>
      </c>
      <c r="E240" s="82"/>
      <c r="F240" s="67">
        <f>SUM(F241)</f>
        <v>9225</v>
      </c>
      <c r="G240" s="56" t="s">
        <v>12</v>
      </c>
      <c r="H240" s="55">
        <v>249225</v>
      </c>
      <c r="I240" s="78"/>
    </row>
    <row r="241" spans="1:9" s="79" customFormat="1" ht="12.75" customHeight="1" x14ac:dyDescent="0.25">
      <c r="A241" s="29"/>
      <c r="B241" s="46"/>
      <c r="C241" s="37"/>
      <c r="D241" s="85" t="s">
        <v>167</v>
      </c>
      <c r="E241" s="68"/>
      <c r="F241" s="69">
        <f>SUM(F242:F243)</f>
        <v>9225</v>
      </c>
      <c r="G241" s="59" t="s">
        <v>12</v>
      </c>
      <c r="H241" s="69">
        <v>109225</v>
      </c>
      <c r="I241" s="78"/>
    </row>
    <row r="242" spans="1:9" s="79" customFormat="1" ht="12.75" customHeight="1" x14ac:dyDescent="0.25">
      <c r="A242" s="98"/>
      <c r="B242" s="66"/>
      <c r="C242" s="76">
        <v>4390</v>
      </c>
      <c r="D242" s="51" t="s">
        <v>174</v>
      </c>
      <c r="E242" s="70"/>
      <c r="F242" s="72"/>
      <c r="G242" s="72"/>
      <c r="H242" s="71"/>
      <c r="I242" s="78"/>
    </row>
    <row r="243" spans="1:9" s="79" customFormat="1" ht="12.75" customHeight="1" x14ac:dyDescent="0.25">
      <c r="A243" s="98"/>
      <c r="B243" s="66"/>
      <c r="C243" s="76"/>
      <c r="D243" s="61" t="s">
        <v>175</v>
      </c>
      <c r="E243" s="70"/>
      <c r="F243" s="71">
        <v>9225</v>
      </c>
      <c r="G243" s="72" t="s">
        <v>12</v>
      </c>
      <c r="H243" s="71">
        <v>9225</v>
      </c>
      <c r="I243" s="78"/>
    </row>
    <row r="244" spans="1:9" s="79" customFormat="1" ht="12.75" customHeight="1" thickBot="1" x14ac:dyDescent="0.3">
      <c r="A244" s="47" t="s">
        <v>209</v>
      </c>
      <c r="B244" s="46"/>
      <c r="C244" s="47"/>
      <c r="D244" s="48" t="s">
        <v>210</v>
      </c>
      <c r="E244" s="64"/>
      <c r="F244" s="44">
        <f>SUM(F245)</f>
        <v>2200</v>
      </c>
      <c r="G244" s="44">
        <f>SUM(G245)</f>
        <v>2200</v>
      </c>
      <c r="H244" s="44">
        <v>849300</v>
      </c>
      <c r="I244" s="78"/>
    </row>
    <row r="245" spans="1:9" s="79" customFormat="1" ht="12.75" customHeight="1" thickTop="1" x14ac:dyDescent="0.25">
      <c r="A245" s="98"/>
      <c r="B245" s="66">
        <v>71015</v>
      </c>
      <c r="C245" s="76"/>
      <c r="D245" s="53" t="s">
        <v>211</v>
      </c>
      <c r="E245" s="82"/>
      <c r="F245" s="67">
        <f>SUM(F247)</f>
        <v>2200</v>
      </c>
      <c r="G245" s="67">
        <f>SUM(G247)</f>
        <v>2200</v>
      </c>
      <c r="H245" s="127">
        <v>523900</v>
      </c>
      <c r="I245" s="78"/>
    </row>
    <row r="246" spans="1:9" s="79" customFormat="1" ht="12.75" customHeight="1" x14ac:dyDescent="0.25">
      <c r="A246" s="98"/>
      <c r="B246" s="66"/>
      <c r="C246" s="76"/>
      <c r="D246" s="129" t="s">
        <v>212</v>
      </c>
      <c r="E246" s="70"/>
      <c r="F246" s="62"/>
      <c r="G246" s="311"/>
      <c r="H246" s="312"/>
      <c r="I246" s="78"/>
    </row>
    <row r="247" spans="1:9" s="79" customFormat="1" ht="12.75" customHeight="1" x14ac:dyDescent="0.25">
      <c r="A247" s="98"/>
      <c r="B247" s="66"/>
      <c r="C247" s="37"/>
      <c r="D247" s="85" t="s">
        <v>213</v>
      </c>
      <c r="E247" s="68"/>
      <c r="F247" s="69">
        <f>SUM(F248:F250)</f>
        <v>2200</v>
      </c>
      <c r="G247" s="69">
        <f>SUM(G248:G250)</f>
        <v>2200</v>
      </c>
      <c r="H247" s="94">
        <v>523900</v>
      </c>
      <c r="I247" s="78"/>
    </row>
    <row r="248" spans="1:9" s="79" customFormat="1" ht="12.75" customHeight="1" x14ac:dyDescent="0.25">
      <c r="A248" s="98"/>
      <c r="B248" s="66"/>
      <c r="C248" s="76">
        <v>4020</v>
      </c>
      <c r="D248" s="313" t="s">
        <v>214</v>
      </c>
      <c r="E248" s="314"/>
      <c r="F248" s="71"/>
      <c r="G248" s="72"/>
      <c r="H248" s="87"/>
      <c r="I248" s="78"/>
    </row>
    <row r="249" spans="1:9" s="79" customFormat="1" ht="12.75" customHeight="1" x14ac:dyDescent="0.25">
      <c r="A249" s="98"/>
      <c r="B249" s="66"/>
      <c r="C249" s="76"/>
      <c r="D249" s="313" t="s">
        <v>215</v>
      </c>
      <c r="E249" s="314"/>
      <c r="F249" s="62">
        <v>2200</v>
      </c>
      <c r="G249" s="52" t="s">
        <v>12</v>
      </c>
      <c r="H249" s="62">
        <v>294887</v>
      </c>
      <c r="I249" s="78"/>
    </row>
    <row r="250" spans="1:9" s="79" customFormat="1" ht="12.75" customHeight="1" x14ac:dyDescent="0.25">
      <c r="A250" s="98"/>
      <c r="B250" s="315"/>
      <c r="C250" s="76">
        <v>4040</v>
      </c>
      <c r="D250" s="51" t="s">
        <v>188</v>
      </c>
      <c r="E250" s="103"/>
      <c r="F250" s="52" t="s">
        <v>12</v>
      </c>
      <c r="G250" s="62">
        <v>2200</v>
      </c>
      <c r="H250" s="62">
        <v>27990</v>
      </c>
      <c r="I250" s="78"/>
    </row>
    <row r="251" spans="1:9" s="79" customFormat="1" ht="12.75" customHeight="1" x14ac:dyDescent="0.25">
      <c r="A251" s="46">
        <v>754</v>
      </c>
      <c r="B251" s="46"/>
      <c r="C251" s="47"/>
      <c r="D251" s="48" t="s">
        <v>216</v>
      </c>
      <c r="E251" s="64"/>
      <c r="F251" s="72"/>
      <c r="G251" s="71"/>
      <c r="H251" s="87"/>
      <c r="I251" s="78"/>
    </row>
    <row r="252" spans="1:9" s="79" customFormat="1" ht="12.75" customHeight="1" thickBot="1" x14ac:dyDescent="0.3">
      <c r="A252" s="46"/>
      <c r="B252" s="46"/>
      <c r="C252" s="47"/>
      <c r="D252" s="48" t="s">
        <v>217</v>
      </c>
      <c r="E252" s="64"/>
      <c r="F252" s="44">
        <f>SUM(F254)</f>
        <v>17112</v>
      </c>
      <c r="G252" s="44">
        <f>SUM(G254)</f>
        <v>17112</v>
      </c>
      <c r="H252" s="44">
        <v>12780442</v>
      </c>
      <c r="I252" s="78"/>
    </row>
    <row r="253" spans="1:9" s="79" customFormat="1" ht="12.75" customHeight="1" thickTop="1" x14ac:dyDescent="0.25">
      <c r="A253" s="46"/>
      <c r="B253" s="66">
        <v>75411</v>
      </c>
      <c r="C253" s="37"/>
      <c r="D253" s="86" t="s">
        <v>218</v>
      </c>
      <c r="E253" s="49"/>
      <c r="F253" s="36"/>
      <c r="G253" s="36"/>
      <c r="H253" s="316"/>
      <c r="I253" s="78"/>
    </row>
    <row r="254" spans="1:9" s="79" customFormat="1" ht="12.75" customHeight="1" x14ac:dyDescent="0.25">
      <c r="A254" s="46"/>
      <c r="B254" s="66"/>
      <c r="C254" s="76"/>
      <c r="D254" s="53" t="s">
        <v>219</v>
      </c>
      <c r="E254" s="82"/>
      <c r="F254" s="55">
        <f>SUM(F255)</f>
        <v>17112</v>
      </c>
      <c r="G254" s="55">
        <f>SUM(G255)</f>
        <v>17112</v>
      </c>
      <c r="H254" s="55">
        <v>12780442</v>
      </c>
      <c r="I254" s="78"/>
    </row>
    <row r="255" spans="1:9" s="79" customFormat="1" ht="12.75" customHeight="1" x14ac:dyDescent="0.25">
      <c r="A255" s="46"/>
      <c r="B255" s="66"/>
      <c r="C255" s="76"/>
      <c r="D255" s="85" t="s">
        <v>220</v>
      </c>
      <c r="E255" s="91"/>
      <c r="F255" s="94">
        <f>SUM(F256:F258)</f>
        <v>17112</v>
      </c>
      <c r="G255" s="94">
        <f>SUM(G256:G258)</f>
        <v>17112</v>
      </c>
      <c r="H255" s="94">
        <v>12780442</v>
      </c>
      <c r="I255" s="78"/>
    </row>
    <row r="256" spans="1:9" s="79" customFormat="1" ht="12.75" customHeight="1" x14ac:dyDescent="0.25">
      <c r="A256" s="72"/>
      <c r="B256" s="46"/>
      <c r="C256" s="76">
        <v>4050</v>
      </c>
      <c r="D256" s="317" t="s">
        <v>221</v>
      </c>
      <c r="E256" s="101"/>
      <c r="F256" s="72" t="s">
        <v>12</v>
      </c>
      <c r="G256" s="71">
        <v>17112</v>
      </c>
      <c r="H256" s="71">
        <v>9147770</v>
      </c>
      <c r="I256" s="78"/>
    </row>
    <row r="257" spans="1:10" s="79" customFormat="1" ht="12.75" customHeight="1" x14ac:dyDescent="0.25">
      <c r="A257" s="46"/>
      <c r="B257" s="66"/>
      <c r="C257" s="76">
        <v>4060</v>
      </c>
      <c r="D257" s="313" t="s">
        <v>222</v>
      </c>
      <c r="E257" s="110"/>
      <c r="F257" s="72"/>
      <c r="G257" s="71"/>
      <c r="H257" s="87"/>
      <c r="I257" s="78"/>
    </row>
    <row r="258" spans="1:10" s="79" customFormat="1" ht="12.75" customHeight="1" x14ac:dyDescent="0.25">
      <c r="A258" s="46"/>
      <c r="B258" s="66"/>
      <c r="C258" s="76"/>
      <c r="D258" s="313" t="s">
        <v>223</v>
      </c>
      <c r="E258" s="110"/>
      <c r="F258" s="71">
        <v>17112</v>
      </c>
      <c r="G258" s="72" t="s">
        <v>12</v>
      </c>
      <c r="H258" s="71">
        <v>223826</v>
      </c>
      <c r="I258" s="78"/>
    </row>
    <row r="259" spans="1:10" s="79" customFormat="1" ht="12.75" customHeight="1" thickBot="1" x14ac:dyDescent="0.3">
      <c r="A259" s="46">
        <v>853</v>
      </c>
      <c r="B259" s="46"/>
      <c r="C259" s="47"/>
      <c r="D259" s="48" t="s">
        <v>29</v>
      </c>
      <c r="E259"/>
      <c r="F259" s="44">
        <f>SUM(F260,F264)</f>
        <v>12848</v>
      </c>
      <c r="G259" s="45" t="s">
        <v>12</v>
      </c>
      <c r="H259" s="44">
        <v>262948</v>
      </c>
      <c r="I259" s="78"/>
    </row>
    <row r="260" spans="1:10" s="79" customFormat="1" ht="12.75" customHeight="1" thickTop="1" x14ac:dyDescent="0.25">
      <c r="A260" s="46"/>
      <c r="B260" s="66">
        <v>85321</v>
      </c>
      <c r="C260" s="47"/>
      <c r="D260" s="126" t="s">
        <v>160</v>
      </c>
      <c r="E260" s="54"/>
      <c r="F260" s="67">
        <f>SUM(F261)</f>
        <v>5423</v>
      </c>
      <c r="G260" s="56" t="s">
        <v>12</v>
      </c>
      <c r="H260" s="55">
        <v>255523</v>
      </c>
      <c r="I260" s="78"/>
    </row>
    <row r="261" spans="1:10" s="79" customFormat="1" ht="12.75" customHeight="1" x14ac:dyDescent="0.25">
      <c r="A261" s="46"/>
      <c r="B261" s="66"/>
      <c r="C261" s="47"/>
      <c r="D261" s="57" t="s">
        <v>224</v>
      </c>
      <c r="E261" s="68"/>
      <c r="F261" s="69">
        <f>SUM(F262:F263)</f>
        <v>5423</v>
      </c>
      <c r="G261" s="59" t="s">
        <v>12</v>
      </c>
      <c r="H261" s="58">
        <v>127953</v>
      </c>
      <c r="I261" s="78"/>
    </row>
    <row r="262" spans="1:10" s="79" customFormat="1" ht="12.75" customHeight="1" x14ac:dyDescent="0.25">
      <c r="A262" s="46"/>
      <c r="B262" s="66"/>
      <c r="C262" s="102">
        <v>4210</v>
      </c>
      <c r="D262" s="61" t="s">
        <v>40</v>
      </c>
      <c r="E262" s="110"/>
      <c r="F262" s="71">
        <v>423</v>
      </c>
      <c r="G262" s="72" t="s">
        <v>12</v>
      </c>
      <c r="H262" s="87">
        <v>423</v>
      </c>
      <c r="I262" s="78"/>
      <c r="J262" s="318"/>
    </row>
    <row r="263" spans="1:10" s="79" customFormat="1" ht="12.75" customHeight="1" x14ac:dyDescent="0.25">
      <c r="A263" s="46"/>
      <c r="B263" s="66"/>
      <c r="C263" s="76">
        <v>4300</v>
      </c>
      <c r="D263" s="51" t="s">
        <v>43</v>
      </c>
      <c r="E263" s="110"/>
      <c r="F263" s="71">
        <v>5000</v>
      </c>
      <c r="G263" s="72" t="s">
        <v>12</v>
      </c>
      <c r="H263" s="87">
        <v>5000</v>
      </c>
      <c r="I263" s="78"/>
    </row>
    <row r="264" spans="1:10" s="79" customFormat="1" ht="12.75" customHeight="1" x14ac:dyDescent="0.25">
      <c r="A264" s="288"/>
      <c r="B264" s="66">
        <v>85395</v>
      </c>
      <c r="C264" s="37"/>
      <c r="D264" s="53" t="s">
        <v>19</v>
      </c>
      <c r="E264" s="82"/>
      <c r="F264" s="67">
        <f>SUM(F265)</f>
        <v>7425</v>
      </c>
      <c r="G264" s="56" t="s">
        <v>12</v>
      </c>
      <c r="H264" s="127">
        <v>7425</v>
      </c>
      <c r="I264" s="78"/>
    </row>
    <row r="265" spans="1:10" s="79" customFormat="1" ht="12.75" customHeight="1" x14ac:dyDescent="0.25">
      <c r="A265" s="288"/>
      <c r="B265" s="66"/>
      <c r="C265" s="37"/>
      <c r="D265" s="57" t="s">
        <v>47</v>
      </c>
      <c r="E265" s="68"/>
      <c r="F265" s="69">
        <f>SUM(F266:F266)</f>
        <v>7425</v>
      </c>
      <c r="G265" s="59" t="s">
        <v>12</v>
      </c>
      <c r="H265" s="128">
        <v>7425</v>
      </c>
      <c r="I265" s="78"/>
    </row>
    <row r="266" spans="1:10" s="79" customFormat="1" ht="12.75" customHeight="1" x14ac:dyDescent="0.25">
      <c r="A266" s="288"/>
      <c r="B266" s="46"/>
      <c r="C266" s="76">
        <v>3110</v>
      </c>
      <c r="D266" s="51" t="s">
        <v>48</v>
      </c>
      <c r="E266" s="70"/>
      <c r="F266" s="62">
        <v>7425</v>
      </c>
      <c r="G266" s="72" t="s">
        <v>12</v>
      </c>
      <c r="H266" s="62">
        <v>7425</v>
      </c>
      <c r="I266" s="78"/>
    </row>
    <row r="267" spans="1:10" ht="3.75" customHeight="1" x14ac:dyDescent="0.25">
      <c r="A267" s="134"/>
      <c r="B267" s="134"/>
      <c r="C267" s="135"/>
      <c r="D267" s="136"/>
      <c r="E267" s="131"/>
      <c r="F267" s="55"/>
      <c r="G267" s="55"/>
      <c r="H267" s="119"/>
    </row>
    <row r="268" spans="1:10" ht="12.6" customHeight="1" x14ac:dyDescent="0.25"/>
    <row r="269" spans="1:10" ht="12.6" customHeight="1" x14ac:dyDescent="0.25"/>
    <row r="270" spans="1:10" ht="12.6" customHeight="1" x14ac:dyDescent="0.25"/>
    <row r="271" spans="1:10" ht="12.6" customHeight="1" x14ac:dyDescent="0.25"/>
    <row r="272" spans="1:10" ht="12.6" customHeight="1" x14ac:dyDescent="0.25"/>
    <row r="273" ht="12.6" customHeight="1" x14ac:dyDescent="0.25"/>
    <row r="274" ht="12.6" customHeight="1" x14ac:dyDescent="0.25"/>
    <row r="275" ht="12.6" customHeight="1" x14ac:dyDescent="0.25"/>
    <row r="276" ht="12.6" customHeight="1" x14ac:dyDescent="0.25"/>
    <row r="277" ht="12.6" customHeight="1" x14ac:dyDescent="0.25"/>
    <row r="278" ht="12.6" customHeight="1" x14ac:dyDescent="0.25"/>
    <row r="279" ht="12.6" customHeight="1" x14ac:dyDescent="0.25"/>
    <row r="280" ht="12.6" customHeight="1" x14ac:dyDescent="0.25"/>
    <row r="281" ht="12.6" customHeight="1" x14ac:dyDescent="0.25"/>
    <row r="282" ht="12.6" customHeight="1" x14ac:dyDescent="0.25"/>
    <row r="283" ht="12.6" customHeight="1" x14ac:dyDescent="0.25"/>
    <row r="284" ht="12.6" customHeight="1" x14ac:dyDescent="0.25"/>
    <row r="285" ht="12.6" customHeight="1" x14ac:dyDescent="0.25"/>
    <row r="286" ht="12.6" customHeight="1" x14ac:dyDescent="0.25"/>
    <row r="287" ht="12.6" customHeight="1" x14ac:dyDescent="0.25"/>
    <row r="288" ht="12.6" customHeight="1" x14ac:dyDescent="0.25"/>
    <row r="289" ht="12.6" customHeight="1" x14ac:dyDescent="0.25"/>
    <row r="290" ht="12.6" customHeight="1" x14ac:dyDescent="0.25"/>
    <row r="291" ht="12.6" customHeight="1" x14ac:dyDescent="0.25"/>
    <row r="292" ht="12.6" customHeight="1" x14ac:dyDescent="0.25"/>
    <row r="293" ht="12.6" customHeight="1" x14ac:dyDescent="0.25"/>
    <row r="294" ht="12.6" customHeight="1" x14ac:dyDescent="0.25"/>
    <row r="295" ht="12.6" customHeight="1" x14ac:dyDescent="0.25"/>
    <row r="296" ht="12.6" customHeight="1" x14ac:dyDescent="0.25"/>
    <row r="297" ht="12.6" customHeight="1" x14ac:dyDescent="0.25"/>
    <row r="298" ht="12.6" customHeight="1" x14ac:dyDescent="0.25"/>
    <row r="299" ht="12.6" customHeight="1" x14ac:dyDescent="0.25"/>
    <row r="300" ht="12.6" customHeight="1" x14ac:dyDescent="0.25"/>
    <row r="301" ht="12.6" customHeight="1" x14ac:dyDescent="0.25"/>
    <row r="302" ht="12.6" customHeight="1" x14ac:dyDescent="0.25"/>
    <row r="303" ht="12.6" customHeight="1" x14ac:dyDescent="0.25"/>
    <row r="304" ht="12.6" customHeight="1" x14ac:dyDescent="0.25"/>
    <row r="305" ht="12.6" customHeight="1" x14ac:dyDescent="0.25"/>
    <row r="306" ht="12.2" customHeight="1" x14ac:dyDescent="0.25"/>
    <row r="307" ht="12.2" customHeight="1" x14ac:dyDescent="0.25"/>
    <row r="308" ht="12.2" customHeight="1" x14ac:dyDescent="0.25"/>
    <row r="309" ht="12.95" customHeight="1" x14ac:dyDescent="0.25"/>
    <row r="310" ht="12.95" customHeight="1" x14ac:dyDescent="0.25"/>
    <row r="311" ht="12.95" customHeight="1" x14ac:dyDescent="0.25"/>
    <row r="312" ht="12.95" customHeight="1" x14ac:dyDescent="0.25"/>
    <row r="313" ht="12.95" customHeight="1" x14ac:dyDescent="0.25"/>
    <row r="314" ht="12.95" customHeight="1" x14ac:dyDescent="0.25"/>
    <row r="315" ht="12.95" customHeight="1" x14ac:dyDescent="0.25"/>
    <row r="316" ht="12.95" customHeight="1" x14ac:dyDescent="0.25"/>
    <row r="317" ht="12.95" customHeight="1" x14ac:dyDescent="0.25"/>
    <row r="318" ht="12.95" customHeight="1" x14ac:dyDescent="0.25"/>
    <row r="319" ht="12.95" customHeight="1" x14ac:dyDescent="0.25"/>
    <row r="320" ht="12.95" customHeight="1" x14ac:dyDescent="0.25"/>
    <row r="321" ht="12.95" customHeight="1" x14ac:dyDescent="0.25"/>
    <row r="322" ht="12.95" customHeight="1" x14ac:dyDescent="0.25"/>
    <row r="323" ht="12.95" customHeight="1" x14ac:dyDescent="0.25"/>
    <row r="324" ht="12.95" customHeight="1" x14ac:dyDescent="0.25"/>
    <row r="325" ht="12.95" customHeight="1" x14ac:dyDescent="0.25"/>
    <row r="326" ht="12.95" customHeight="1" x14ac:dyDescent="0.25"/>
    <row r="327" ht="12.95" customHeight="1" x14ac:dyDescent="0.25"/>
    <row r="328" ht="12.95" customHeight="1" x14ac:dyDescent="0.25"/>
    <row r="329" ht="12.95" customHeight="1" x14ac:dyDescent="0.25"/>
    <row r="330" ht="12.95" customHeight="1" x14ac:dyDescent="0.25"/>
    <row r="331" ht="12.95" customHeight="1" x14ac:dyDescent="0.25"/>
    <row r="332" ht="12.95" customHeight="1" x14ac:dyDescent="0.25"/>
    <row r="333" ht="12.95" customHeight="1" x14ac:dyDescent="0.25"/>
    <row r="334" ht="12.95" customHeight="1" x14ac:dyDescent="0.25"/>
    <row r="335" ht="12.95" customHeight="1" x14ac:dyDescent="0.25"/>
    <row r="336" ht="12.95" customHeight="1" x14ac:dyDescent="0.25"/>
    <row r="337" ht="12.95" customHeight="1" x14ac:dyDescent="0.25"/>
    <row r="338" ht="12.95" customHeight="1" x14ac:dyDescent="0.25"/>
    <row r="339" ht="12.95" customHeight="1" x14ac:dyDescent="0.25"/>
    <row r="340" ht="12.95" customHeight="1" x14ac:dyDescent="0.25"/>
    <row r="341" ht="12.95" customHeight="1" x14ac:dyDescent="0.25"/>
    <row r="342" ht="12.95" customHeight="1" x14ac:dyDescent="0.25"/>
    <row r="343" ht="12.95" customHeight="1" x14ac:dyDescent="0.25"/>
    <row r="344" ht="12.95" customHeight="1" x14ac:dyDescent="0.25"/>
    <row r="345" ht="12.95" customHeight="1" x14ac:dyDescent="0.25"/>
    <row r="346" ht="12.95" customHeight="1" x14ac:dyDescent="0.25"/>
    <row r="347" ht="12.95" customHeight="1" x14ac:dyDescent="0.25"/>
    <row r="348" ht="12.95" customHeight="1" x14ac:dyDescent="0.25"/>
    <row r="349" ht="12.95" customHeight="1" x14ac:dyDescent="0.25"/>
    <row r="350" ht="12.95" customHeight="1" x14ac:dyDescent="0.25"/>
    <row r="351" ht="12.95" customHeight="1" x14ac:dyDescent="0.25"/>
    <row r="352" ht="12.95" customHeight="1" x14ac:dyDescent="0.25"/>
    <row r="353" ht="12.95" customHeight="1" x14ac:dyDescent="0.25"/>
    <row r="354" ht="12.95" customHeight="1" x14ac:dyDescent="0.25"/>
    <row r="355" ht="12.95" customHeight="1" x14ac:dyDescent="0.25"/>
    <row r="356" ht="12.95" customHeight="1" x14ac:dyDescent="0.25"/>
    <row r="357" ht="12.95" customHeight="1" x14ac:dyDescent="0.25"/>
    <row r="358" ht="12.95" customHeight="1" x14ac:dyDescent="0.25"/>
    <row r="359" ht="12.95" customHeight="1" x14ac:dyDescent="0.25"/>
    <row r="360" ht="12.95" customHeight="1" x14ac:dyDescent="0.25"/>
    <row r="361" ht="12.95" customHeight="1" x14ac:dyDescent="0.25"/>
    <row r="362" ht="12.95" customHeight="1" x14ac:dyDescent="0.25"/>
    <row r="363" ht="12.95" customHeight="1" x14ac:dyDescent="0.25"/>
    <row r="364" ht="12.95" customHeight="1" x14ac:dyDescent="0.25"/>
    <row r="365" ht="12.95" customHeight="1" x14ac:dyDescent="0.25"/>
    <row r="366" ht="12.95" customHeight="1" x14ac:dyDescent="0.25"/>
    <row r="367" ht="12.95" customHeight="1" x14ac:dyDescent="0.25"/>
    <row r="368" ht="12.95" customHeight="1" x14ac:dyDescent="0.25"/>
    <row r="369" ht="12.95" customHeight="1" x14ac:dyDescent="0.25"/>
    <row r="370" ht="12.95" customHeight="1" x14ac:dyDescent="0.25"/>
    <row r="371" ht="12.95" customHeight="1" x14ac:dyDescent="0.25"/>
    <row r="372" ht="12.95" customHeight="1" x14ac:dyDescent="0.25"/>
    <row r="373" ht="12.95" customHeight="1" x14ac:dyDescent="0.25"/>
    <row r="374" ht="12.95" customHeight="1" x14ac:dyDescent="0.25"/>
    <row r="375" ht="12.95" customHeight="1" x14ac:dyDescent="0.25"/>
    <row r="376" ht="12.95" customHeight="1" x14ac:dyDescent="0.25"/>
    <row r="377" ht="12.95" customHeight="1" x14ac:dyDescent="0.25"/>
    <row r="378" ht="12.95" customHeight="1" x14ac:dyDescent="0.25"/>
    <row r="379" ht="12.95" customHeight="1" x14ac:dyDescent="0.25"/>
    <row r="380" ht="12.95" customHeight="1" x14ac:dyDescent="0.25"/>
    <row r="381" ht="12.95" customHeight="1" x14ac:dyDescent="0.25"/>
    <row r="382" ht="12.95" customHeight="1" x14ac:dyDescent="0.25"/>
    <row r="383" ht="12.95" customHeight="1" x14ac:dyDescent="0.25"/>
    <row r="384" ht="12.95" customHeight="1" x14ac:dyDescent="0.25"/>
    <row r="385" ht="12.95" customHeight="1" x14ac:dyDescent="0.25"/>
    <row r="386" ht="12.95" customHeight="1" x14ac:dyDescent="0.25"/>
    <row r="387" ht="12.9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</sheetData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6"/>
  <sheetViews>
    <sheetView zoomScale="110" zoomScaleNormal="110" workbookViewId="0"/>
  </sheetViews>
  <sheetFormatPr defaultRowHeight="14.25" x14ac:dyDescent="0.2"/>
  <cols>
    <col min="1" max="1" width="4.140625" style="2" customWidth="1"/>
    <col min="2" max="2" width="5.5703125" style="2" customWidth="1"/>
    <col min="3" max="3" width="59.5703125" style="3" customWidth="1"/>
    <col min="4" max="4" width="13" style="3" customWidth="1"/>
    <col min="5" max="5" width="12.5703125" style="3" customWidth="1"/>
    <col min="6" max="7" width="11.28515625" style="3" customWidth="1"/>
    <col min="8" max="8" width="11.42578125" style="3" customWidth="1"/>
    <col min="9" max="9" width="10.42578125" style="3" customWidth="1"/>
    <col min="10" max="10" width="10.7109375" style="3" customWidth="1"/>
    <col min="11" max="11" width="9" style="3" customWidth="1"/>
    <col min="12" max="12" width="13.42578125" style="4" customWidth="1"/>
    <col min="13" max="13" width="9.140625" style="3"/>
    <col min="14" max="14" width="13" style="3" customWidth="1"/>
    <col min="15" max="258" width="9.140625" style="3"/>
    <col min="259" max="259" width="4.140625" style="3" customWidth="1"/>
    <col min="260" max="260" width="5.5703125" style="3" customWidth="1"/>
    <col min="261" max="261" width="59.5703125" style="3" customWidth="1"/>
    <col min="262" max="263" width="11.28515625" style="3" customWidth="1"/>
    <col min="264" max="264" width="10.5703125" style="3" customWidth="1"/>
    <col min="265" max="265" width="10.42578125" style="3" customWidth="1"/>
    <col min="266" max="266" width="10.7109375" style="3" customWidth="1"/>
    <col min="267" max="267" width="9" style="3" customWidth="1"/>
    <col min="268" max="268" width="11.5703125" style="3" customWidth="1"/>
    <col min="269" max="269" width="9.140625" style="3"/>
    <col min="270" max="270" width="13" style="3" customWidth="1"/>
    <col min="271" max="514" width="9.140625" style="3"/>
    <col min="515" max="515" width="4.140625" style="3" customWidth="1"/>
    <col min="516" max="516" width="5.5703125" style="3" customWidth="1"/>
    <col min="517" max="517" width="59.5703125" style="3" customWidth="1"/>
    <col min="518" max="519" width="11.28515625" style="3" customWidth="1"/>
    <col min="520" max="520" width="10.5703125" style="3" customWidth="1"/>
    <col min="521" max="521" width="10.42578125" style="3" customWidth="1"/>
    <col min="522" max="522" width="10.7109375" style="3" customWidth="1"/>
    <col min="523" max="523" width="9" style="3" customWidth="1"/>
    <col min="524" max="524" width="11.5703125" style="3" customWidth="1"/>
    <col min="525" max="525" width="9.140625" style="3"/>
    <col min="526" max="526" width="13" style="3" customWidth="1"/>
    <col min="527" max="770" width="9.140625" style="3"/>
    <col min="771" max="771" width="4.140625" style="3" customWidth="1"/>
    <col min="772" max="772" width="5.5703125" style="3" customWidth="1"/>
    <col min="773" max="773" width="59.5703125" style="3" customWidth="1"/>
    <col min="774" max="775" width="11.28515625" style="3" customWidth="1"/>
    <col min="776" max="776" width="10.5703125" style="3" customWidth="1"/>
    <col min="777" max="777" width="10.42578125" style="3" customWidth="1"/>
    <col min="778" max="778" width="10.7109375" style="3" customWidth="1"/>
    <col min="779" max="779" width="9" style="3" customWidth="1"/>
    <col min="780" max="780" width="11.5703125" style="3" customWidth="1"/>
    <col min="781" max="781" width="9.140625" style="3"/>
    <col min="782" max="782" width="13" style="3" customWidth="1"/>
    <col min="783" max="1026" width="9.140625" style="3"/>
    <col min="1027" max="1027" width="4.140625" style="3" customWidth="1"/>
    <col min="1028" max="1028" width="5.5703125" style="3" customWidth="1"/>
    <col min="1029" max="1029" width="59.5703125" style="3" customWidth="1"/>
    <col min="1030" max="1031" width="11.28515625" style="3" customWidth="1"/>
    <col min="1032" max="1032" width="10.5703125" style="3" customWidth="1"/>
    <col min="1033" max="1033" width="10.42578125" style="3" customWidth="1"/>
    <col min="1034" max="1034" width="10.7109375" style="3" customWidth="1"/>
    <col min="1035" max="1035" width="9" style="3" customWidth="1"/>
    <col min="1036" max="1036" width="11.5703125" style="3" customWidth="1"/>
    <col min="1037" max="1037" width="9.140625" style="3"/>
    <col min="1038" max="1038" width="13" style="3" customWidth="1"/>
    <col min="1039" max="1282" width="9.140625" style="3"/>
    <col min="1283" max="1283" width="4.140625" style="3" customWidth="1"/>
    <col min="1284" max="1284" width="5.5703125" style="3" customWidth="1"/>
    <col min="1285" max="1285" width="59.5703125" style="3" customWidth="1"/>
    <col min="1286" max="1287" width="11.28515625" style="3" customWidth="1"/>
    <col min="1288" max="1288" width="10.5703125" style="3" customWidth="1"/>
    <col min="1289" max="1289" width="10.42578125" style="3" customWidth="1"/>
    <col min="1290" max="1290" width="10.7109375" style="3" customWidth="1"/>
    <col min="1291" max="1291" width="9" style="3" customWidth="1"/>
    <col min="1292" max="1292" width="11.5703125" style="3" customWidth="1"/>
    <col min="1293" max="1293" width="9.140625" style="3"/>
    <col min="1294" max="1294" width="13" style="3" customWidth="1"/>
    <col min="1295" max="1538" width="9.140625" style="3"/>
    <col min="1539" max="1539" width="4.140625" style="3" customWidth="1"/>
    <col min="1540" max="1540" width="5.5703125" style="3" customWidth="1"/>
    <col min="1541" max="1541" width="59.5703125" style="3" customWidth="1"/>
    <col min="1542" max="1543" width="11.28515625" style="3" customWidth="1"/>
    <col min="1544" max="1544" width="10.5703125" style="3" customWidth="1"/>
    <col min="1545" max="1545" width="10.42578125" style="3" customWidth="1"/>
    <col min="1546" max="1546" width="10.7109375" style="3" customWidth="1"/>
    <col min="1547" max="1547" width="9" style="3" customWidth="1"/>
    <col min="1548" max="1548" width="11.5703125" style="3" customWidth="1"/>
    <col min="1549" max="1549" width="9.140625" style="3"/>
    <col min="1550" max="1550" width="13" style="3" customWidth="1"/>
    <col min="1551" max="1794" width="9.140625" style="3"/>
    <col min="1795" max="1795" width="4.140625" style="3" customWidth="1"/>
    <col min="1796" max="1796" width="5.5703125" style="3" customWidth="1"/>
    <col min="1797" max="1797" width="59.5703125" style="3" customWidth="1"/>
    <col min="1798" max="1799" width="11.28515625" style="3" customWidth="1"/>
    <col min="1800" max="1800" width="10.5703125" style="3" customWidth="1"/>
    <col min="1801" max="1801" width="10.42578125" style="3" customWidth="1"/>
    <col min="1802" max="1802" width="10.7109375" style="3" customWidth="1"/>
    <col min="1803" max="1803" width="9" style="3" customWidth="1"/>
    <col min="1804" max="1804" width="11.5703125" style="3" customWidth="1"/>
    <col min="1805" max="1805" width="9.140625" style="3"/>
    <col min="1806" max="1806" width="13" style="3" customWidth="1"/>
    <col min="1807" max="2050" width="9.140625" style="3"/>
    <col min="2051" max="2051" width="4.140625" style="3" customWidth="1"/>
    <col min="2052" max="2052" width="5.5703125" style="3" customWidth="1"/>
    <col min="2053" max="2053" width="59.5703125" style="3" customWidth="1"/>
    <col min="2054" max="2055" width="11.28515625" style="3" customWidth="1"/>
    <col min="2056" max="2056" width="10.5703125" style="3" customWidth="1"/>
    <col min="2057" max="2057" width="10.42578125" style="3" customWidth="1"/>
    <col min="2058" max="2058" width="10.7109375" style="3" customWidth="1"/>
    <col min="2059" max="2059" width="9" style="3" customWidth="1"/>
    <col min="2060" max="2060" width="11.5703125" style="3" customWidth="1"/>
    <col min="2061" max="2061" width="9.140625" style="3"/>
    <col min="2062" max="2062" width="13" style="3" customWidth="1"/>
    <col min="2063" max="2306" width="9.140625" style="3"/>
    <col min="2307" max="2307" width="4.140625" style="3" customWidth="1"/>
    <col min="2308" max="2308" width="5.5703125" style="3" customWidth="1"/>
    <col min="2309" max="2309" width="59.5703125" style="3" customWidth="1"/>
    <col min="2310" max="2311" width="11.28515625" style="3" customWidth="1"/>
    <col min="2312" max="2312" width="10.5703125" style="3" customWidth="1"/>
    <col min="2313" max="2313" width="10.42578125" style="3" customWidth="1"/>
    <col min="2314" max="2314" width="10.7109375" style="3" customWidth="1"/>
    <col min="2315" max="2315" width="9" style="3" customWidth="1"/>
    <col min="2316" max="2316" width="11.5703125" style="3" customWidth="1"/>
    <col min="2317" max="2317" width="9.140625" style="3"/>
    <col min="2318" max="2318" width="13" style="3" customWidth="1"/>
    <col min="2319" max="2562" width="9.140625" style="3"/>
    <col min="2563" max="2563" width="4.140625" style="3" customWidth="1"/>
    <col min="2564" max="2564" width="5.5703125" style="3" customWidth="1"/>
    <col min="2565" max="2565" width="59.5703125" style="3" customWidth="1"/>
    <col min="2566" max="2567" width="11.28515625" style="3" customWidth="1"/>
    <col min="2568" max="2568" width="10.5703125" style="3" customWidth="1"/>
    <col min="2569" max="2569" width="10.42578125" style="3" customWidth="1"/>
    <col min="2570" max="2570" width="10.7109375" style="3" customWidth="1"/>
    <col min="2571" max="2571" width="9" style="3" customWidth="1"/>
    <col min="2572" max="2572" width="11.5703125" style="3" customWidth="1"/>
    <col min="2573" max="2573" width="9.140625" style="3"/>
    <col min="2574" max="2574" width="13" style="3" customWidth="1"/>
    <col min="2575" max="2818" width="9.140625" style="3"/>
    <col min="2819" max="2819" width="4.140625" style="3" customWidth="1"/>
    <col min="2820" max="2820" width="5.5703125" style="3" customWidth="1"/>
    <col min="2821" max="2821" width="59.5703125" style="3" customWidth="1"/>
    <col min="2822" max="2823" width="11.28515625" style="3" customWidth="1"/>
    <col min="2824" max="2824" width="10.5703125" style="3" customWidth="1"/>
    <col min="2825" max="2825" width="10.42578125" style="3" customWidth="1"/>
    <col min="2826" max="2826" width="10.7109375" style="3" customWidth="1"/>
    <col min="2827" max="2827" width="9" style="3" customWidth="1"/>
    <col min="2828" max="2828" width="11.5703125" style="3" customWidth="1"/>
    <col min="2829" max="2829" width="9.140625" style="3"/>
    <col min="2830" max="2830" width="13" style="3" customWidth="1"/>
    <col min="2831" max="3074" width="9.140625" style="3"/>
    <col min="3075" max="3075" width="4.140625" style="3" customWidth="1"/>
    <col min="3076" max="3076" width="5.5703125" style="3" customWidth="1"/>
    <col min="3077" max="3077" width="59.5703125" style="3" customWidth="1"/>
    <col min="3078" max="3079" width="11.28515625" style="3" customWidth="1"/>
    <col min="3080" max="3080" width="10.5703125" style="3" customWidth="1"/>
    <col min="3081" max="3081" width="10.42578125" style="3" customWidth="1"/>
    <col min="3082" max="3082" width="10.7109375" style="3" customWidth="1"/>
    <col min="3083" max="3083" width="9" style="3" customWidth="1"/>
    <col min="3084" max="3084" width="11.5703125" style="3" customWidth="1"/>
    <col min="3085" max="3085" width="9.140625" style="3"/>
    <col min="3086" max="3086" width="13" style="3" customWidth="1"/>
    <col min="3087" max="3330" width="9.140625" style="3"/>
    <col min="3331" max="3331" width="4.140625" style="3" customWidth="1"/>
    <col min="3332" max="3332" width="5.5703125" style="3" customWidth="1"/>
    <col min="3333" max="3333" width="59.5703125" style="3" customWidth="1"/>
    <col min="3334" max="3335" width="11.28515625" style="3" customWidth="1"/>
    <col min="3336" max="3336" width="10.5703125" style="3" customWidth="1"/>
    <col min="3337" max="3337" width="10.42578125" style="3" customWidth="1"/>
    <col min="3338" max="3338" width="10.7109375" style="3" customWidth="1"/>
    <col min="3339" max="3339" width="9" style="3" customWidth="1"/>
    <col min="3340" max="3340" width="11.5703125" style="3" customWidth="1"/>
    <col min="3341" max="3341" width="9.140625" style="3"/>
    <col min="3342" max="3342" width="13" style="3" customWidth="1"/>
    <col min="3343" max="3586" width="9.140625" style="3"/>
    <col min="3587" max="3587" width="4.140625" style="3" customWidth="1"/>
    <col min="3588" max="3588" width="5.5703125" style="3" customWidth="1"/>
    <col min="3589" max="3589" width="59.5703125" style="3" customWidth="1"/>
    <col min="3590" max="3591" width="11.28515625" style="3" customWidth="1"/>
    <col min="3592" max="3592" width="10.5703125" style="3" customWidth="1"/>
    <col min="3593" max="3593" width="10.42578125" style="3" customWidth="1"/>
    <col min="3594" max="3594" width="10.7109375" style="3" customWidth="1"/>
    <col min="3595" max="3595" width="9" style="3" customWidth="1"/>
    <col min="3596" max="3596" width="11.5703125" style="3" customWidth="1"/>
    <col min="3597" max="3597" width="9.140625" style="3"/>
    <col min="3598" max="3598" width="13" style="3" customWidth="1"/>
    <col min="3599" max="3842" width="9.140625" style="3"/>
    <col min="3843" max="3843" width="4.140625" style="3" customWidth="1"/>
    <col min="3844" max="3844" width="5.5703125" style="3" customWidth="1"/>
    <col min="3845" max="3845" width="59.5703125" style="3" customWidth="1"/>
    <col min="3846" max="3847" width="11.28515625" style="3" customWidth="1"/>
    <col min="3848" max="3848" width="10.5703125" style="3" customWidth="1"/>
    <col min="3849" max="3849" width="10.42578125" style="3" customWidth="1"/>
    <col min="3850" max="3850" width="10.7109375" style="3" customWidth="1"/>
    <col min="3851" max="3851" width="9" style="3" customWidth="1"/>
    <col min="3852" max="3852" width="11.5703125" style="3" customWidth="1"/>
    <col min="3853" max="3853" width="9.140625" style="3"/>
    <col min="3854" max="3854" width="13" style="3" customWidth="1"/>
    <col min="3855" max="4098" width="9.140625" style="3"/>
    <col min="4099" max="4099" width="4.140625" style="3" customWidth="1"/>
    <col min="4100" max="4100" width="5.5703125" style="3" customWidth="1"/>
    <col min="4101" max="4101" width="59.5703125" style="3" customWidth="1"/>
    <col min="4102" max="4103" width="11.28515625" style="3" customWidth="1"/>
    <col min="4104" max="4104" width="10.5703125" style="3" customWidth="1"/>
    <col min="4105" max="4105" width="10.42578125" style="3" customWidth="1"/>
    <col min="4106" max="4106" width="10.7109375" style="3" customWidth="1"/>
    <col min="4107" max="4107" width="9" style="3" customWidth="1"/>
    <col min="4108" max="4108" width="11.5703125" style="3" customWidth="1"/>
    <col min="4109" max="4109" width="9.140625" style="3"/>
    <col min="4110" max="4110" width="13" style="3" customWidth="1"/>
    <col min="4111" max="4354" width="9.140625" style="3"/>
    <col min="4355" max="4355" width="4.140625" style="3" customWidth="1"/>
    <col min="4356" max="4356" width="5.5703125" style="3" customWidth="1"/>
    <col min="4357" max="4357" width="59.5703125" style="3" customWidth="1"/>
    <col min="4358" max="4359" width="11.28515625" style="3" customWidth="1"/>
    <col min="4360" max="4360" width="10.5703125" style="3" customWidth="1"/>
    <col min="4361" max="4361" width="10.42578125" style="3" customWidth="1"/>
    <col min="4362" max="4362" width="10.7109375" style="3" customWidth="1"/>
    <col min="4363" max="4363" width="9" style="3" customWidth="1"/>
    <col min="4364" max="4364" width="11.5703125" style="3" customWidth="1"/>
    <col min="4365" max="4365" width="9.140625" style="3"/>
    <col min="4366" max="4366" width="13" style="3" customWidth="1"/>
    <col min="4367" max="4610" width="9.140625" style="3"/>
    <col min="4611" max="4611" width="4.140625" style="3" customWidth="1"/>
    <col min="4612" max="4612" width="5.5703125" style="3" customWidth="1"/>
    <col min="4613" max="4613" width="59.5703125" style="3" customWidth="1"/>
    <col min="4614" max="4615" width="11.28515625" style="3" customWidth="1"/>
    <col min="4616" max="4616" width="10.5703125" style="3" customWidth="1"/>
    <col min="4617" max="4617" width="10.42578125" style="3" customWidth="1"/>
    <col min="4618" max="4618" width="10.7109375" style="3" customWidth="1"/>
    <col min="4619" max="4619" width="9" style="3" customWidth="1"/>
    <col min="4620" max="4620" width="11.5703125" style="3" customWidth="1"/>
    <col min="4621" max="4621" width="9.140625" style="3"/>
    <col min="4622" max="4622" width="13" style="3" customWidth="1"/>
    <col min="4623" max="4866" width="9.140625" style="3"/>
    <col min="4867" max="4867" width="4.140625" style="3" customWidth="1"/>
    <col min="4868" max="4868" width="5.5703125" style="3" customWidth="1"/>
    <col min="4869" max="4869" width="59.5703125" style="3" customWidth="1"/>
    <col min="4870" max="4871" width="11.28515625" style="3" customWidth="1"/>
    <col min="4872" max="4872" width="10.5703125" style="3" customWidth="1"/>
    <col min="4873" max="4873" width="10.42578125" style="3" customWidth="1"/>
    <col min="4874" max="4874" width="10.7109375" style="3" customWidth="1"/>
    <col min="4875" max="4875" width="9" style="3" customWidth="1"/>
    <col min="4876" max="4876" width="11.5703125" style="3" customWidth="1"/>
    <col min="4877" max="4877" width="9.140625" style="3"/>
    <col min="4878" max="4878" width="13" style="3" customWidth="1"/>
    <col min="4879" max="5122" width="9.140625" style="3"/>
    <col min="5123" max="5123" width="4.140625" style="3" customWidth="1"/>
    <col min="5124" max="5124" width="5.5703125" style="3" customWidth="1"/>
    <col min="5125" max="5125" width="59.5703125" style="3" customWidth="1"/>
    <col min="5126" max="5127" width="11.28515625" style="3" customWidth="1"/>
    <col min="5128" max="5128" width="10.5703125" style="3" customWidth="1"/>
    <col min="5129" max="5129" width="10.42578125" style="3" customWidth="1"/>
    <col min="5130" max="5130" width="10.7109375" style="3" customWidth="1"/>
    <col min="5131" max="5131" width="9" style="3" customWidth="1"/>
    <col min="5132" max="5132" width="11.5703125" style="3" customWidth="1"/>
    <col min="5133" max="5133" width="9.140625" style="3"/>
    <col min="5134" max="5134" width="13" style="3" customWidth="1"/>
    <col min="5135" max="5378" width="9.140625" style="3"/>
    <col min="5379" max="5379" width="4.140625" style="3" customWidth="1"/>
    <col min="5380" max="5380" width="5.5703125" style="3" customWidth="1"/>
    <col min="5381" max="5381" width="59.5703125" style="3" customWidth="1"/>
    <col min="5382" max="5383" width="11.28515625" style="3" customWidth="1"/>
    <col min="5384" max="5384" width="10.5703125" style="3" customWidth="1"/>
    <col min="5385" max="5385" width="10.42578125" style="3" customWidth="1"/>
    <col min="5386" max="5386" width="10.7109375" style="3" customWidth="1"/>
    <col min="5387" max="5387" width="9" style="3" customWidth="1"/>
    <col min="5388" max="5388" width="11.5703125" style="3" customWidth="1"/>
    <col min="5389" max="5389" width="9.140625" style="3"/>
    <col min="5390" max="5390" width="13" style="3" customWidth="1"/>
    <col min="5391" max="5634" width="9.140625" style="3"/>
    <col min="5635" max="5635" width="4.140625" style="3" customWidth="1"/>
    <col min="5636" max="5636" width="5.5703125" style="3" customWidth="1"/>
    <col min="5637" max="5637" width="59.5703125" style="3" customWidth="1"/>
    <col min="5638" max="5639" width="11.28515625" style="3" customWidth="1"/>
    <col min="5640" max="5640" width="10.5703125" style="3" customWidth="1"/>
    <col min="5641" max="5641" width="10.42578125" style="3" customWidth="1"/>
    <col min="5642" max="5642" width="10.7109375" style="3" customWidth="1"/>
    <col min="5643" max="5643" width="9" style="3" customWidth="1"/>
    <col min="5644" max="5644" width="11.5703125" style="3" customWidth="1"/>
    <col min="5645" max="5645" width="9.140625" style="3"/>
    <col min="5646" max="5646" width="13" style="3" customWidth="1"/>
    <col min="5647" max="5890" width="9.140625" style="3"/>
    <col min="5891" max="5891" width="4.140625" style="3" customWidth="1"/>
    <col min="5892" max="5892" width="5.5703125" style="3" customWidth="1"/>
    <col min="5893" max="5893" width="59.5703125" style="3" customWidth="1"/>
    <col min="5894" max="5895" width="11.28515625" style="3" customWidth="1"/>
    <col min="5896" max="5896" width="10.5703125" style="3" customWidth="1"/>
    <col min="5897" max="5897" width="10.42578125" style="3" customWidth="1"/>
    <col min="5898" max="5898" width="10.7109375" style="3" customWidth="1"/>
    <col min="5899" max="5899" width="9" style="3" customWidth="1"/>
    <col min="5900" max="5900" width="11.5703125" style="3" customWidth="1"/>
    <col min="5901" max="5901" width="9.140625" style="3"/>
    <col min="5902" max="5902" width="13" style="3" customWidth="1"/>
    <col min="5903" max="6146" width="9.140625" style="3"/>
    <col min="6147" max="6147" width="4.140625" style="3" customWidth="1"/>
    <col min="6148" max="6148" width="5.5703125" style="3" customWidth="1"/>
    <col min="6149" max="6149" width="59.5703125" style="3" customWidth="1"/>
    <col min="6150" max="6151" width="11.28515625" style="3" customWidth="1"/>
    <col min="6152" max="6152" width="10.5703125" style="3" customWidth="1"/>
    <col min="6153" max="6153" width="10.42578125" style="3" customWidth="1"/>
    <col min="6154" max="6154" width="10.7109375" style="3" customWidth="1"/>
    <col min="6155" max="6155" width="9" style="3" customWidth="1"/>
    <col min="6156" max="6156" width="11.5703125" style="3" customWidth="1"/>
    <col min="6157" max="6157" width="9.140625" style="3"/>
    <col min="6158" max="6158" width="13" style="3" customWidth="1"/>
    <col min="6159" max="6402" width="9.140625" style="3"/>
    <col min="6403" max="6403" width="4.140625" style="3" customWidth="1"/>
    <col min="6404" max="6404" width="5.5703125" style="3" customWidth="1"/>
    <col min="6405" max="6405" width="59.5703125" style="3" customWidth="1"/>
    <col min="6406" max="6407" width="11.28515625" style="3" customWidth="1"/>
    <col min="6408" max="6408" width="10.5703125" style="3" customWidth="1"/>
    <col min="6409" max="6409" width="10.42578125" style="3" customWidth="1"/>
    <col min="6410" max="6410" width="10.7109375" style="3" customWidth="1"/>
    <col min="6411" max="6411" width="9" style="3" customWidth="1"/>
    <col min="6412" max="6412" width="11.5703125" style="3" customWidth="1"/>
    <col min="6413" max="6413" width="9.140625" style="3"/>
    <col min="6414" max="6414" width="13" style="3" customWidth="1"/>
    <col min="6415" max="6658" width="9.140625" style="3"/>
    <col min="6659" max="6659" width="4.140625" style="3" customWidth="1"/>
    <col min="6660" max="6660" width="5.5703125" style="3" customWidth="1"/>
    <col min="6661" max="6661" width="59.5703125" style="3" customWidth="1"/>
    <col min="6662" max="6663" width="11.28515625" style="3" customWidth="1"/>
    <col min="6664" max="6664" width="10.5703125" style="3" customWidth="1"/>
    <col min="6665" max="6665" width="10.42578125" style="3" customWidth="1"/>
    <col min="6666" max="6666" width="10.7109375" style="3" customWidth="1"/>
    <col min="6667" max="6667" width="9" style="3" customWidth="1"/>
    <col min="6668" max="6668" width="11.5703125" style="3" customWidth="1"/>
    <col min="6669" max="6669" width="9.140625" style="3"/>
    <col min="6670" max="6670" width="13" style="3" customWidth="1"/>
    <col min="6671" max="6914" width="9.140625" style="3"/>
    <col min="6915" max="6915" width="4.140625" style="3" customWidth="1"/>
    <col min="6916" max="6916" width="5.5703125" style="3" customWidth="1"/>
    <col min="6917" max="6917" width="59.5703125" style="3" customWidth="1"/>
    <col min="6918" max="6919" width="11.28515625" style="3" customWidth="1"/>
    <col min="6920" max="6920" width="10.5703125" style="3" customWidth="1"/>
    <col min="6921" max="6921" width="10.42578125" style="3" customWidth="1"/>
    <col min="6922" max="6922" width="10.7109375" style="3" customWidth="1"/>
    <col min="6923" max="6923" width="9" style="3" customWidth="1"/>
    <col min="6924" max="6924" width="11.5703125" style="3" customWidth="1"/>
    <col min="6925" max="6925" width="9.140625" style="3"/>
    <col min="6926" max="6926" width="13" style="3" customWidth="1"/>
    <col min="6927" max="7170" width="9.140625" style="3"/>
    <col min="7171" max="7171" width="4.140625" style="3" customWidth="1"/>
    <col min="7172" max="7172" width="5.5703125" style="3" customWidth="1"/>
    <col min="7173" max="7173" width="59.5703125" style="3" customWidth="1"/>
    <col min="7174" max="7175" width="11.28515625" style="3" customWidth="1"/>
    <col min="7176" max="7176" width="10.5703125" style="3" customWidth="1"/>
    <col min="7177" max="7177" width="10.42578125" style="3" customWidth="1"/>
    <col min="7178" max="7178" width="10.7109375" style="3" customWidth="1"/>
    <col min="7179" max="7179" width="9" style="3" customWidth="1"/>
    <col min="7180" max="7180" width="11.5703125" style="3" customWidth="1"/>
    <col min="7181" max="7181" width="9.140625" style="3"/>
    <col min="7182" max="7182" width="13" style="3" customWidth="1"/>
    <col min="7183" max="7426" width="9.140625" style="3"/>
    <col min="7427" max="7427" width="4.140625" style="3" customWidth="1"/>
    <col min="7428" max="7428" width="5.5703125" style="3" customWidth="1"/>
    <col min="7429" max="7429" width="59.5703125" style="3" customWidth="1"/>
    <col min="7430" max="7431" width="11.28515625" style="3" customWidth="1"/>
    <col min="7432" max="7432" width="10.5703125" style="3" customWidth="1"/>
    <col min="7433" max="7433" width="10.42578125" style="3" customWidth="1"/>
    <col min="7434" max="7434" width="10.7109375" style="3" customWidth="1"/>
    <col min="7435" max="7435" width="9" style="3" customWidth="1"/>
    <col min="7436" max="7436" width="11.5703125" style="3" customWidth="1"/>
    <col min="7437" max="7437" width="9.140625" style="3"/>
    <col min="7438" max="7438" width="13" style="3" customWidth="1"/>
    <col min="7439" max="7682" width="9.140625" style="3"/>
    <col min="7683" max="7683" width="4.140625" style="3" customWidth="1"/>
    <col min="7684" max="7684" width="5.5703125" style="3" customWidth="1"/>
    <col min="7685" max="7685" width="59.5703125" style="3" customWidth="1"/>
    <col min="7686" max="7687" width="11.28515625" style="3" customWidth="1"/>
    <col min="7688" max="7688" width="10.5703125" style="3" customWidth="1"/>
    <col min="7689" max="7689" width="10.42578125" style="3" customWidth="1"/>
    <col min="7690" max="7690" width="10.7109375" style="3" customWidth="1"/>
    <col min="7691" max="7691" width="9" style="3" customWidth="1"/>
    <col min="7692" max="7692" width="11.5703125" style="3" customWidth="1"/>
    <col min="7693" max="7693" width="9.140625" style="3"/>
    <col min="7694" max="7694" width="13" style="3" customWidth="1"/>
    <col min="7695" max="7938" width="9.140625" style="3"/>
    <col min="7939" max="7939" width="4.140625" style="3" customWidth="1"/>
    <col min="7940" max="7940" width="5.5703125" style="3" customWidth="1"/>
    <col min="7941" max="7941" width="59.5703125" style="3" customWidth="1"/>
    <col min="7942" max="7943" width="11.28515625" style="3" customWidth="1"/>
    <col min="7944" max="7944" width="10.5703125" style="3" customWidth="1"/>
    <col min="7945" max="7945" width="10.42578125" style="3" customWidth="1"/>
    <col min="7946" max="7946" width="10.7109375" style="3" customWidth="1"/>
    <col min="7947" max="7947" width="9" style="3" customWidth="1"/>
    <col min="7948" max="7948" width="11.5703125" style="3" customWidth="1"/>
    <col min="7949" max="7949" width="9.140625" style="3"/>
    <col min="7950" max="7950" width="13" style="3" customWidth="1"/>
    <col min="7951" max="8194" width="9.140625" style="3"/>
    <col min="8195" max="8195" width="4.140625" style="3" customWidth="1"/>
    <col min="8196" max="8196" width="5.5703125" style="3" customWidth="1"/>
    <col min="8197" max="8197" width="59.5703125" style="3" customWidth="1"/>
    <col min="8198" max="8199" width="11.28515625" style="3" customWidth="1"/>
    <col min="8200" max="8200" width="10.5703125" style="3" customWidth="1"/>
    <col min="8201" max="8201" width="10.42578125" style="3" customWidth="1"/>
    <col min="8202" max="8202" width="10.7109375" style="3" customWidth="1"/>
    <col min="8203" max="8203" width="9" style="3" customWidth="1"/>
    <col min="8204" max="8204" width="11.5703125" style="3" customWidth="1"/>
    <col min="8205" max="8205" width="9.140625" style="3"/>
    <col min="8206" max="8206" width="13" style="3" customWidth="1"/>
    <col min="8207" max="8450" width="9.140625" style="3"/>
    <col min="8451" max="8451" width="4.140625" style="3" customWidth="1"/>
    <col min="8452" max="8452" width="5.5703125" style="3" customWidth="1"/>
    <col min="8453" max="8453" width="59.5703125" style="3" customWidth="1"/>
    <col min="8454" max="8455" width="11.28515625" style="3" customWidth="1"/>
    <col min="8456" max="8456" width="10.5703125" style="3" customWidth="1"/>
    <col min="8457" max="8457" width="10.42578125" style="3" customWidth="1"/>
    <col min="8458" max="8458" width="10.7109375" style="3" customWidth="1"/>
    <col min="8459" max="8459" width="9" style="3" customWidth="1"/>
    <col min="8460" max="8460" width="11.5703125" style="3" customWidth="1"/>
    <col min="8461" max="8461" width="9.140625" style="3"/>
    <col min="8462" max="8462" width="13" style="3" customWidth="1"/>
    <col min="8463" max="8706" width="9.140625" style="3"/>
    <col min="8707" max="8707" width="4.140625" style="3" customWidth="1"/>
    <col min="8708" max="8708" width="5.5703125" style="3" customWidth="1"/>
    <col min="8709" max="8709" width="59.5703125" style="3" customWidth="1"/>
    <col min="8710" max="8711" width="11.28515625" style="3" customWidth="1"/>
    <col min="8712" max="8712" width="10.5703125" style="3" customWidth="1"/>
    <col min="8713" max="8713" width="10.42578125" style="3" customWidth="1"/>
    <col min="8714" max="8714" width="10.7109375" style="3" customWidth="1"/>
    <col min="8715" max="8715" width="9" style="3" customWidth="1"/>
    <col min="8716" max="8716" width="11.5703125" style="3" customWidth="1"/>
    <col min="8717" max="8717" width="9.140625" style="3"/>
    <col min="8718" max="8718" width="13" style="3" customWidth="1"/>
    <col min="8719" max="8962" width="9.140625" style="3"/>
    <col min="8963" max="8963" width="4.140625" style="3" customWidth="1"/>
    <col min="8964" max="8964" width="5.5703125" style="3" customWidth="1"/>
    <col min="8965" max="8965" width="59.5703125" style="3" customWidth="1"/>
    <col min="8966" max="8967" width="11.28515625" style="3" customWidth="1"/>
    <col min="8968" max="8968" width="10.5703125" style="3" customWidth="1"/>
    <col min="8969" max="8969" width="10.42578125" style="3" customWidth="1"/>
    <col min="8970" max="8970" width="10.7109375" style="3" customWidth="1"/>
    <col min="8971" max="8971" width="9" style="3" customWidth="1"/>
    <col min="8972" max="8972" width="11.5703125" style="3" customWidth="1"/>
    <col min="8973" max="8973" width="9.140625" style="3"/>
    <col min="8974" max="8974" width="13" style="3" customWidth="1"/>
    <col min="8975" max="9218" width="9.140625" style="3"/>
    <col min="9219" max="9219" width="4.140625" style="3" customWidth="1"/>
    <col min="9220" max="9220" width="5.5703125" style="3" customWidth="1"/>
    <col min="9221" max="9221" width="59.5703125" style="3" customWidth="1"/>
    <col min="9222" max="9223" width="11.28515625" style="3" customWidth="1"/>
    <col min="9224" max="9224" width="10.5703125" style="3" customWidth="1"/>
    <col min="9225" max="9225" width="10.42578125" style="3" customWidth="1"/>
    <col min="9226" max="9226" width="10.7109375" style="3" customWidth="1"/>
    <col min="9227" max="9227" width="9" style="3" customWidth="1"/>
    <col min="9228" max="9228" width="11.5703125" style="3" customWidth="1"/>
    <col min="9229" max="9229" width="9.140625" style="3"/>
    <col min="9230" max="9230" width="13" style="3" customWidth="1"/>
    <col min="9231" max="9474" width="9.140625" style="3"/>
    <col min="9475" max="9475" width="4.140625" style="3" customWidth="1"/>
    <col min="9476" max="9476" width="5.5703125" style="3" customWidth="1"/>
    <col min="9477" max="9477" width="59.5703125" style="3" customWidth="1"/>
    <col min="9478" max="9479" width="11.28515625" style="3" customWidth="1"/>
    <col min="9480" max="9480" width="10.5703125" style="3" customWidth="1"/>
    <col min="9481" max="9481" width="10.42578125" style="3" customWidth="1"/>
    <col min="9482" max="9482" width="10.7109375" style="3" customWidth="1"/>
    <col min="9483" max="9483" width="9" style="3" customWidth="1"/>
    <col min="9484" max="9484" width="11.5703125" style="3" customWidth="1"/>
    <col min="9485" max="9485" width="9.140625" style="3"/>
    <col min="9486" max="9486" width="13" style="3" customWidth="1"/>
    <col min="9487" max="9730" width="9.140625" style="3"/>
    <col min="9731" max="9731" width="4.140625" style="3" customWidth="1"/>
    <col min="9732" max="9732" width="5.5703125" style="3" customWidth="1"/>
    <col min="9733" max="9733" width="59.5703125" style="3" customWidth="1"/>
    <col min="9734" max="9735" width="11.28515625" style="3" customWidth="1"/>
    <col min="9736" max="9736" width="10.5703125" style="3" customWidth="1"/>
    <col min="9737" max="9737" width="10.42578125" style="3" customWidth="1"/>
    <col min="9738" max="9738" width="10.7109375" style="3" customWidth="1"/>
    <col min="9739" max="9739" width="9" style="3" customWidth="1"/>
    <col min="9740" max="9740" width="11.5703125" style="3" customWidth="1"/>
    <col min="9741" max="9741" width="9.140625" style="3"/>
    <col min="9742" max="9742" width="13" style="3" customWidth="1"/>
    <col min="9743" max="9986" width="9.140625" style="3"/>
    <col min="9987" max="9987" width="4.140625" style="3" customWidth="1"/>
    <col min="9988" max="9988" width="5.5703125" style="3" customWidth="1"/>
    <col min="9989" max="9989" width="59.5703125" style="3" customWidth="1"/>
    <col min="9990" max="9991" width="11.28515625" style="3" customWidth="1"/>
    <col min="9992" max="9992" width="10.5703125" style="3" customWidth="1"/>
    <col min="9993" max="9993" width="10.42578125" style="3" customWidth="1"/>
    <col min="9994" max="9994" width="10.7109375" style="3" customWidth="1"/>
    <col min="9995" max="9995" width="9" style="3" customWidth="1"/>
    <col min="9996" max="9996" width="11.5703125" style="3" customWidth="1"/>
    <col min="9997" max="9997" width="9.140625" style="3"/>
    <col min="9998" max="9998" width="13" style="3" customWidth="1"/>
    <col min="9999" max="10242" width="9.140625" style="3"/>
    <col min="10243" max="10243" width="4.140625" style="3" customWidth="1"/>
    <col min="10244" max="10244" width="5.5703125" style="3" customWidth="1"/>
    <col min="10245" max="10245" width="59.5703125" style="3" customWidth="1"/>
    <col min="10246" max="10247" width="11.28515625" style="3" customWidth="1"/>
    <col min="10248" max="10248" width="10.5703125" style="3" customWidth="1"/>
    <col min="10249" max="10249" width="10.42578125" style="3" customWidth="1"/>
    <col min="10250" max="10250" width="10.7109375" style="3" customWidth="1"/>
    <col min="10251" max="10251" width="9" style="3" customWidth="1"/>
    <col min="10252" max="10252" width="11.5703125" style="3" customWidth="1"/>
    <col min="10253" max="10253" width="9.140625" style="3"/>
    <col min="10254" max="10254" width="13" style="3" customWidth="1"/>
    <col min="10255" max="10498" width="9.140625" style="3"/>
    <col min="10499" max="10499" width="4.140625" style="3" customWidth="1"/>
    <col min="10500" max="10500" width="5.5703125" style="3" customWidth="1"/>
    <col min="10501" max="10501" width="59.5703125" style="3" customWidth="1"/>
    <col min="10502" max="10503" width="11.28515625" style="3" customWidth="1"/>
    <col min="10504" max="10504" width="10.5703125" style="3" customWidth="1"/>
    <col min="10505" max="10505" width="10.42578125" style="3" customWidth="1"/>
    <col min="10506" max="10506" width="10.7109375" style="3" customWidth="1"/>
    <col min="10507" max="10507" width="9" style="3" customWidth="1"/>
    <col min="10508" max="10508" width="11.5703125" style="3" customWidth="1"/>
    <col min="10509" max="10509" width="9.140625" style="3"/>
    <col min="10510" max="10510" width="13" style="3" customWidth="1"/>
    <col min="10511" max="10754" width="9.140625" style="3"/>
    <col min="10755" max="10755" width="4.140625" style="3" customWidth="1"/>
    <col min="10756" max="10756" width="5.5703125" style="3" customWidth="1"/>
    <col min="10757" max="10757" width="59.5703125" style="3" customWidth="1"/>
    <col min="10758" max="10759" width="11.28515625" style="3" customWidth="1"/>
    <col min="10760" max="10760" width="10.5703125" style="3" customWidth="1"/>
    <col min="10761" max="10761" width="10.42578125" style="3" customWidth="1"/>
    <col min="10762" max="10762" width="10.7109375" style="3" customWidth="1"/>
    <col min="10763" max="10763" width="9" style="3" customWidth="1"/>
    <col min="10764" max="10764" width="11.5703125" style="3" customWidth="1"/>
    <col min="10765" max="10765" width="9.140625" style="3"/>
    <col min="10766" max="10766" width="13" style="3" customWidth="1"/>
    <col min="10767" max="11010" width="9.140625" style="3"/>
    <col min="11011" max="11011" width="4.140625" style="3" customWidth="1"/>
    <col min="11012" max="11012" width="5.5703125" style="3" customWidth="1"/>
    <col min="11013" max="11013" width="59.5703125" style="3" customWidth="1"/>
    <col min="11014" max="11015" width="11.28515625" style="3" customWidth="1"/>
    <col min="11016" max="11016" width="10.5703125" style="3" customWidth="1"/>
    <col min="11017" max="11017" width="10.42578125" style="3" customWidth="1"/>
    <col min="11018" max="11018" width="10.7109375" style="3" customWidth="1"/>
    <col min="11019" max="11019" width="9" style="3" customWidth="1"/>
    <col min="11020" max="11020" width="11.5703125" style="3" customWidth="1"/>
    <col min="11021" max="11021" width="9.140625" style="3"/>
    <col min="11022" max="11022" width="13" style="3" customWidth="1"/>
    <col min="11023" max="11266" width="9.140625" style="3"/>
    <col min="11267" max="11267" width="4.140625" style="3" customWidth="1"/>
    <col min="11268" max="11268" width="5.5703125" style="3" customWidth="1"/>
    <col min="11269" max="11269" width="59.5703125" style="3" customWidth="1"/>
    <col min="11270" max="11271" width="11.28515625" style="3" customWidth="1"/>
    <col min="11272" max="11272" width="10.5703125" style="3" customWidth="1"/>
    <col min="11273" max="11273" width="10.42578125" style="3" customWidth="1"/>
    <col min="11274" max="11274" width="10.7109375" style="3" customWidth="1"/>
    <col min="11275" max="11275" width="9" style="3" customWidth="1"/>
    <col min="11276" max="11276" width="11.5703125" style="3" customWidth="1"/>
    <col min="11277" max="11277" width="9.140625" style="3"/>
    <col min="11278" max="11278" width="13" style="3" customWidth="1"/>
    <col min="11279" max="11522" width="9.140625" style="3"/>
    <col min="11523" max="11523" width="4.140625" style="3" customWidth="1"/>
    <col min="11524" max="11524" width="5.5703125" style="3" customWidth="1"/>
    <col min="11525" max="11525" width="59.5703125" style="3" customWidth="1"/>
    <col min="11526" max="11527" width="11.28515625" style="3" customWidth="1"/>
    <col min="11528" max="11528" width="10.5703125" style="3" customWidth="1"/>
    <col min="11529" max="11529" width="10.42578125" style="3" customWidth="1"/>
    <col min="11530" max="11530" width="10.7109375" style="3" customWidth="1"/>
    <col min="11531" max="11531" width="9" style="3" customWidth="1"/>
    <col min="11532" max="11532" width="11.5703125" style="3" customWidth="1"/>
    <col min="11533" max="11533" width="9.140625" style="3"/>
    <col min="11534" max="11534" width="13" style="3" customWidth="1"/>
    <col min="11535" max="11778" width="9.140625" style="3"/>
    <col min="11779" max="11779" width="4.140625" style="3" customWidth="1"/>
    <col min="11780" max="11780" width="5.5703125" style="3" customWidth="1"/>
    <col min="11781" max="11781" width="59.5703125" style="3" customWidth="1"/>
    <col min="11782" max="11783" width="11.28515625" style="3" customWidth="1"/>
    <col min="11784" max="11784" width="10.5703125" style="3" customWidth="1"/>
    <col min="11785" max="11785" width="10.42578125" style="3" customWidth="1"/>
    <col min="11786" max="11786" width="10.7109375" style="3" customWidth="1"/>
    <col min="11787" max="11787" width="9" style="3" customWidth="1"/>
    <col min="11788" max="11788" width="11.5703125" style="3" customWidth="1"/>
    <col min="11789" max="11789" width="9.140625" style="3"/>
    <col min="11790" max="11790" width="13" style="3" customWidth="1"/>
    <col min="11791" max="12034" width="9.140625" style="3"/>
    <col min="12035" max="12035" width="4.140625" style="3" customWidth="1"/>
    <col min="12036" max="12036" width="5.5703125" style="3" customWidth="1"/>
    <col min="12037" max="12037" width="59.5703125" style="3" customWidth="1"/>
    <col min="12038" max="12039" width="11.28515625" style="3" customWidth="1"/>
    <col min="12040" max="12040" width="10.5703125" style="3" customWidth="1"/>
    <col min="12041" max="12041" width="10.42578125" style="3" customWidth="1"/>
    <col min="12042" max="12042" width="10.7109375" style="3" customWidth="1"/>
    <col min="12043" max="12043" width="9" style="3" customWidth="1"/>
    <col min="12044" max="12044" width="11.5703125" style="3" customWidth="1"/>
    <col min="12045" max="12045" width="9.140625" style="3"/>
    <col min="12046" max="12046" width="13" style="3" customWidth="1"/>
    <col min="12047" max="12290" width="9.140625" style="3"/>
    <col min="12291" max="12291" width="4.140625" style="3" customWidth="1"/>
    <col min="12292" max="12292" width="5.5703125" style="3" customWidth="1"/>
    <col min="12293" max="12293" width="59.5703125" style="3" customWidth="1"/>
    <col min="12294" max="12295" width="11.28515625" style="3" customWidth="1"/>
    <col min="12296" max="12296" width="10.5703125" style="3" customWidth="1"/>
    <col min="12297" max="12297" width="10.42578125" style="3" customWidth="1"/>
    <col min="12298" max="12298" width="10.7109375" style="3" customWidth="1"/>
    <col min="12299" max="12299" width="9" style="3" customWidth="1"/>
    <col min="12300" max="12300" width="11.5703125" style="3" customWidth="1"/>
    <col min="12301" max="12301" width="9.140625" style="3"/>
    <col min="12302" max="12302" width="13" style="3" customWidth="1"/>
    <col min="12303" max="12546" width="9.140625" style="3"/>
    <col min="12547" max="12547" width="4.140625" style="3" customWidth="1"/>
    <col min="12548" max="12548" width="5.5703125" style="3" customWidth="1"/>
    <col min="12549" max="12549" width="59.5703125" style="3" customWidth="1"/>
    <col min="12550" max="12551" width="11.28515625" style="3" customWidth="1"/>
    <col min="12552" max="12552" width="10.5703125" style="3" customWidth="1"/>
    <col min="12553" max="12553" width="10.42578125" style="3" customWidth="1"/>
    <col min="12554" max="12554" width="10.7109375" style="3" customWidth="1"/>
    <col min="12555" max="12555" width="9" style="3" customWidth="1"/>
    <col min="12556" max="12556" width="11.5703125" style="3" customWidth="1"/>
    <col min="12557" max="12557" width="9.140625" style="3"/>
    <col min="12558" max="12558" width="13" style="3" customWidth="1"/>
    <col min="12559" max="12802" width="9.140625" style="3"/>
    <col min="12803" max="12803" width="4.140625" style="3" customWidth="1"/>
    <col min="12804" max="12804" width="5.5703125" style="3" customWidth="1"/>
    <col min="12805" max="12805" width="59.5703125" style="3" customWidth="1"/>
    <col min="12806" max="12807" width="11.28515625" style="3" customWidth="1"/>
    <col min="12808" max="12808" width="10.5703125" style="3" customWidth="1"/>
    <col min="12809" max="12809" width="10.42578125" style="3" customWidth="1"/>
    <col min="12810" max="12810" width="10.7109375" style="3" customWidth="1"/>
    <col min="12811" max="12811" width="9" style="3" customWidth="1"/>
    <col min="12812" max="12812" width="11.5703125" style="3" customWidth="1"/>
    <col min="12813" max="12813" width="9.140625" style="3"/>
    <col min="12814" max="12814" width="13" style="3" customWidth="1"/>
    <col min="12815" max="13058" width="9.140625" style="3"/>
    <col min="13059" max="13059" width="4.140625" style="3" customWidth="1"/>
    <col min="13060" max="13060" width="5.5703125" style="3" customWidth="1"/>
    <col min="13061" max="13061" width="59.5703125" style="3" customWidth="1"/>
    <col min="13062" max="13063" width="11.28515625" style="3" customWidth="1"/>
    <col min="13064" max="13064" width="10.5703125" style="3" customWidth="1"/>
    <col min="13065" max="13065" width="10.42578125" style="3" customWidth="1"/>
    <col min="13066" max="13066" width="10.7109375" style="3" customWidth="1"/>
    <col min="13067" max="13067" width="9" style="3" customWidth="1"/>
    <col min="13068" max="13068" width="11.5703125" style="3" customWidth="1"/>
    <col min="13069" max="13069" width="9.140625" style="3"/>
    <col min="13070" max="13070" width="13" style="3" customWidth="1"/>
    <col min="13071" max="13314" width="9.140625" style="3"/>
    <col min="13315" max="13315" width="4.140625" style="3" customWidth="1"/>
    <col min="13316" max="13316" width="5.5703125" style="3" customWidth="1"/>
    <col min="13317" max="13317" width="59.5703125" style="3" customWidth="1"/>
    <col min="13318" max="13319" width="11.28515625" style="3" customWidth="1"/>
    <col min="13320" max="13320" width="10.5703125" style="3" customWidth="1"/>
    <col min="13321" max="13321" width="10.42578125" style="3" customWidth="1"/>
    <col min="13322" max="13322" width="10.7109375" style="3" customWidth="1"/>
    <col min="13323" max="13323" width="9" style="3" customWidth="1"/>
    <col min="13324" max="13324" width="11.5703125" style="3" customWidth="1"/>
    <col min="13325" max="13325" width="9.140625" style="3"/>
    <col min="13326" max="13326" width="13" style="3" customWidth="1"/>
    <col min="13327" max="13570" width="9.140625" style="3"/>
    <col min="13571" max="13571" width="4.140625" style="3" customWidth="1"/>
    <col min="13572" max="13572" width="5.5703125" style="3" customWidth="1"/>
    <col min="13573" max="13573" width="59.5703125" style="3" customWidth="1"/>
    <col min="13574" max="13575" width="11.28515625" style="3" customWidth="1"/>
    <col min="13576" max="13576" width="10.5703125" style="3" customWidth="1"/>
    <col min="13577" max="13577" width="10.42578125" style="3" customWidth="1"/>
    <col min="13578" max="13578" width="10.7109375" style="3" customWidth="1"/>
    <col min="13579" max="13579" width="9" style="3" customWidth="1"/>
    <col min="13580" max="13580" width="11.5703125" style="3" customWidth="1"/>
    <col min="13581" max="13581" width="9.140625" style="3"/>
    <col min="13582" max="13582" width="13" style="3" customWidth="1"/>
    <col min="13583" max="13826" width="9.140625" style="3"/>
    <col min="13827" max="13827" width="4.140625" style="3" customWidth="1"/>
    <col min="13828" max="13828" width="5.5703125" style="3" customWidth="1"/>
    <col min="13829" max="13829" width="59.5703125" style="3" customWidth="1"/>
    <col min="13830" max="13831" width="11.28515625" style="3" customWidth="1"/>
    <col min="13832" max="13832" width="10.5703125" style="3" customWidth="1"/>
    <col min="13833" max="13833" width="10.42578125" style="3" customWidth="1"/>
    <col min="13834" max="13834" width="10.7109375" style="3" customWidth="1"/>
    <col min="13835" max="13835" width="9" style="3" customWidth="1"/>
    <col min="13836" max="13836" width="11.5703125" style="3" customWidth="1"/>
    <col min="13837" max="13837" width="9.140625" style="3"/>
    <col min="13838" max="13838" width="13" style="3" customWidth="1"/>
    <col min="13839" max="14082" width="9.140625" style="3"/>
    <col min="14083" max="14083" width="4.140625" style="3" customWidth="1"/>
    <col min="14084" max="14084" width="5.5703125" style="3" customWidth="1"/>
    <col min="14085" max="14085" width="59.5703125" style="3" customWidth="1"/>
    <col min="14086" max="14087" width="11.28515625" style="3" customWidth="1"/>
    <col min="14088" max="14088" width="10.5703125" style="3" customWidth="1"/>
    <col min="14089" max="14089" width="10.42578125" style="3" customWidth="1"/>
    <col min="14090" max="14090" width="10.7109375" style="3" customWidth="1"/>
    <col min="14091" max="14091" width="9" style="3" customWidth="1"/>
    <col min="14092" max="14092" width="11.5703125" style="3" customWidth="1"/>
    <col min="14093" max="14093" width="9.140625" style="3"/>
    <col min="14094" max="14094" width="13" style="3" customWidth="1"/>
    <col min="14095" max="14338" width="9.140625" style="3"/>
    <col min="14339" max="14339" width="4.140625" style="3" customWidth="1"/>
    <col min="14340" max="14340" width="5.5703125" style="3" customWidth="1"/>
    <col min="14341" max="14341" width="59.5703125" style="3" customWidth="1"/>
    <col min="14342" max="14343" width="11.28515625" style="3" customWidth="1"/>
    <col min="14344" max="14344" width="10.5703125" style="3" customWidth="1"/>
    <col min="14345" max="14345" width="10.42578125" style="3" customWidth="1"/>
    <col min="14346" max="14346" width="10.7109375" style="3" customWidth="1"/>
    <col min="14347" max="14347" width="9" style="3" customWidth="1"/>
    <col min="14348" max="14348" width="11.5703125" style="3" customWidth="1"/>
    <col min="14349" max="14349" width="9.140625" style="3"/>
    <col min="14350" max="14350" width="13" style="3" customWidth="1"/>
    <col min="14351" max="14594" width="9.140625" style="3"/>
    <col min="14595" max="14595" width="4.140625" style="3" customWidth="1"/>
    <col min="14596" max="14596" width="5.5703125" style="3" customWidth="1"/>
    <col min="14597" max="14597" width="59.5703125" style="3" customWidth="1"/>
    <col min="14598" max="14599" width="11.28515625" style="3" customWidth="1"/>
    <col min="14600" max="14600" width="10.5703125" style="3" customWidth="1"/>
    <col min="14601" max="14601" width="10.42578125" style="3" customWidth="1"/>
    <col min="14602" max="14602" width="10.7109375" style="3" customWidth="1"/>
    <col min="14603" max="14603" width="9" style="3" customWidth="1"/>
    <col min="14604" max="14604" width="11.5703125" style="3" customWidth="1"/>
    <col min="14605" max="14605" width="9.140625" style="3"/>
    <col min="14606" max="14606" width="13" style="3" customWidth="1"/>
    <col min="14607" max="14850" width="9.140625" style="3"/>
    <col min="14851" max="14851" width="4.140625" style="3" customWidth="1"/>
    <col min="14852" max="14852" width="5.5703125" style="3" customWidth="1"/>
    <col min="14853" max="14853" width="59.5703125" style="3" customWidth="1"/>
    <col min="14854" max="14855" width="11.28515625" style="3" customWidth="1"/>
    <col min="14856" max="14856" width="10.5703125" style="3" customWidth="1"/>
    <col min="14857" max="14857" width="10.42578125" style="3" customWidth="1"/>
    <col min="14858" max="14858" width="10.7109375" style="3" customWidth="1"/>
    <col min="14859" max="14859" width="9" style="3" customWidth="1"/>
    <col min="14860" max="14860" width="11.5703125" style="3" customWidth="1"/>
    <col min="14861" max="14861" width="9.140625" style="3"/>
    <col min="14862" max="14862" width="13" style="3" customWidth="1"/>
    <col min="14863" max="15106" width="9.140625" style="3"/>
    <col min="15107" max="15107" width="4.140625" style="3" customWidth="1"/>
    <col min="15108" max="15108" width="5.5703125" style="3" customWidth="1"/>
    <col min="15109" max="15109" width="59.5703125" style="3" customWidth="1"/>
    <col min="15110" max="15111" width="11.28515625" style="3" customWidth="1"/>
    <col min="15112" max="15112" width="10.5703125" style="3" customWidth="1"/>
    <col min="15113" max="15113" width="10.42578125" style="3" customWidth="1"/>
    <col min="15114" max="15114" width="10.7109375" style="3" customWidth="1"/>
    <col min="15115" max="15115" width="9" style="3" customWidth="1"/>
    <col min="15116" max="15116" width="11.5703125" style="3" customWidth="1"/>
    <col min="15117" max="15117" width="9.140625" style="3"/>
    <col min="15118" max="15118" width="13" style="3" customWidth="1"/>
    <col min="15119" max="15362" width="9.140625" style="3"/>
    <col min="15363" max="15363" width="4.140625" style="3" customWidth="1"/>
    <col min="15364" max="15364" width="5.5703125" style="3" customWidth="1"/>
    <col min="15365" max="15365" width="59.5703125" style="3" customWidth="1"/>
    <col min="15366" max="15367" width="11.28515625" style="3" customWidth="1"/>
    <col min="15368" max="15368" width="10.5703125" style="3" customWidth="1"/>
    <col min="15369" max="15369" width="10.42578125" style="3" customWidth="1"/>
    <col min="15370" max="15370" width="10.7109375" style="3" customWidth="1"/>
    <col min="15371" max="15371" width="9" style="3" customWidth="1"/>
    <col min="15372" max="15372" width="11.5703125" style="3" customWidth="1"/>
    <col min="15373" max="15373" width="9.140625" style="3"/>
    <col min="15374" max="15374" width="13" style="3" customWidth="1"/>
    <col min="15375" max="15618" width="9.140625" style="3"/>
    <col min="15619" max="15619" width="4.140625" style="3" customWidth="1"/>
    <col min="15620" max="15620" width="5.5703125" style="3" customWidth="1"/>
    <col min="15621" max="15621" width="59.5703125" style="3" customWidth="1"/>
    <col min="15622" max="15623" width="11.28515625" style="3" customWidth="1"/>
    <col min="15624" max="15624" width="10.5703125" style="3" customWidth="1"/>
    <col min="15625" max="15625" width="10.42578125" style="3" customWidth="1"/>
    <col min="15626" max="15626" width="10.7109375" style="3" customWidth="1"/>
    <col min="15627" max="15627" width="9" style="3" customWidth="1"/>
    <col min="15628" max="15628" width="11.5703125" style="3" customWidth="1"/>
    <col min="15629" max="15629" width="9.140625" style="3"/>
    <col min="15630" max="15630" width="13" style="3" customWidth="1"/>
    <col min="15631" max="15874" width="9.140625" style="3"/>
    <col min="15875" max="15875" width="4.140625" style="3" customWidth="1"/>
    <col min="15876" max="15876" width="5.5703125" style="3" customWidth="1"/>
    <col min="15877" max="15877" width="59.5703125" style="3" customWidth="1"/>
    <col min="15878" max="15879" width="11.28515625" style="3" customWidth="1"/>
    <col min="15880" max="15880" width="10.5703125" style="3" customWidth="1"/>
    <col min="15881" max="15881" width="10.42578125" style="3" customWidth="1"/>
    <col min="15882" max="15882" width="10.7109375" style="3" customWidth="1"/>
    <col min="15883" max="15883" width="9" style="3" customWidth="1"/>
    <col min="15884" max="15884" width="11.5703125" style="3" customWidth="1"/>
    <col min="15885" max="15885" width="9.140625" style="3"/>
    <col min="15886" max="15886" width="13" style="3" customWidth="1"/>
    <col min="15887" max="16130" width="9.140625" style="3"/>
    <col min="16131" max="16131" width="4.140625" style="3" customWidth="1"/>
    <col min="16132" max="16132" width="5.5703125" style="3" customWidth="1"/>
    <col min="16133" max="16133" width="59.5703125" style="3" customWidth="1"/>
    <col min="16134" max="16135" width="11.28515625" style="3" customWidth="1"/>
    <col min="16136" max="16136" width="10.5703125" style="3" customWidth="1"/>
    <col min="16137" max="16137" width="10.42578125" style="3" customWidth="1"/>
    <col min="16138" max="16138" width="10.7109375" style="3" customWidth="1"/>
    <col min="16139" max="16139" width="9" style="3" customWidth="1"/>
    <col min="16140" max="16140" width="11.5703125" style="3" customWidth="1"/>
    <col min="16141" max="16141" width="9.140625" style="3"/>
    <col min="16142" max="16142" width="13" style="3" customWidth="1"/>
    <col min="16143" max="16384" width="9.140625" style="3"/>
  </cols>
  <sheetData>
    <row r="2" spans="1:15" x14ac:dyDescent="0.2">
      <c r="F2" s="2"/>
      <c r="G2" s="2"/>
      <c r="H2" s="2"/>
      <c r="I2" s="2"/>
      <c r="J2" s="2" t="s">
        <v>96</v>
      </c>
    </row>
    <row r="3" spans="1:15" x14ac:dyDescent="0.2">
      <c r="F3" s="2"/>
      <c r="G3" s="2"/>
      <c r="H3" s="2"/>
      <c r="I3" s="2"/>
      <c r="J3" s="11" t="s">
        <v>225</v>
      </c>
    </row>
    <row r="4" spans="1:15" x14ac:dyDescent="0.2">
      <c r="F4" s="2"/>
      <c r="G4" s="2"/>
      <c r="H4" s="2"/>
      <c r="I4" s="2"/>
      <c r="J4" s="11" t="s">
        <v>140</v>
      </c>
    </row>
    <row r="5" spans="1:15" x14ac:dyDescent="0.2">
      <c r="F5" s="2"/>
      <c r="G5" s="2"/>
      <c r="H5" s="2"/>
      <c r="I5" s="2"/>
      <c r="J5" s="11" t="s">
        <v>226</v>
      </c>
    </row>
    <row r="6" spans="1:15" x14ac:dyDescent="0.2">
      <c r="F6" s="2"/>
      <c r="G6" s="2"/>
      <c r="H6" s="2"/>
      <c r="I6" s="2"/>
      <c r="J6" s="2"/>
    </row>
    <row r="7" spans="1:15" x14ac:dyDescent="0.2">
      <c r="F7" s="2"/>
      <c r="G7" s="2"/>
      <c r="H7" s="2"/>
      <c r="I7" s="2"/>
      <c r="J7" s="2"/>
    </row>
    <row r="8" spans="1:15" x14ac:dyDescent="0.2">
      <c r="A8" s="15" t="s">
        <v>97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98"/>
      <c r="N8" s="198"/>
      <c r="O8" s="198"/>
    </row>
    <row r="9" spans="1:15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98"/>
      <c r="N9" s="198"/>
      <c r="O9" s="198"/>
    </row>
    <row r="10" spans="1:15" s="2" customFormat="1" ht="11.25" x14ac:dyDescent="0.2">
      <c r="A10" s="199"/>
      <c r="B10" s="199"/>
      <c r="C10" s="199"/>
      <c r="D10" s="199"/>
      <c r="E10" s="199"/>
      <c r="F10" s="199"/>
      <c r="G10" s="199"/>
      <c r="H10" s="199"/>
      <c r="I10" s="199"/>
      <c r="J10" s="11"/>
      <c r="K10" s="11" t="s">
        <v>2</v>
      </c>
      <c r="L10" s="17"/>
    </row>
    <row r="11" spans="1:15" s="206" customFormat="1" ht="11.25" x14ac:dyDescent="0.2">
      <c r="A11" s="200"/>
      <c r="B11" s="200"/>
      <c r="C11" s="200"/>
      <c r="D11" s="200"/>
      <c r="E11" s="200"/>
      <c r="F11" s="200"/>
      <c r="G11" s="201" t="s">
        <v>64</v>
      </c>
      <c r="H11" s="202"/>
      <c r="I11" s="203"/>
      <c r="J11" s="204"/>
      <c r="K11" s="205" t="s">
        <v>98</v>
      </c>
      <c r="L11" s="205" t="s">
        <v>99</v>
      </c>
    </row>
    <row r="12" spans="1:15" s="206" customFormat="1" ht="12.75" customHeight="1" x14ac:dyDescent="0.2">
      <c r="A12" s="207"/>
      <c r="B12" s="208"/>
      <c r="C12" s="208"/>
      <c r="D12" s="208"/>
      <c r="E12" s="208"/>
      <c r="F12" s="209" t="s">
        <v>100</v>
      </c>
      <c r="G12" s="210" t="s">
        <v>101</v>
      </c>
      <c r="H12" s="211"/>
      <c r="I12" s="212" t="s">
        <v>102</v>
      </c>
      <c r="J12" s="213"/>
      <c r="K12" s="210" t="s">
        <v>103</v>
      </c>
      <c r="L12" s="214" t="s">
        <v>104</v>
      </c>
    </row>
    <row r="13" spans="1:15" s="206" customFormat="1" ht="11.25" x14ac:dyDescent="0.2">
      <c r="A13" s="214" t="s">
        <v>105</v>
      </c>
      <c r="B13" s="209" t="s">
        <v>5</v>
      </c>
      <c r="C13" s="209" t="s">
        <v>106</v>
      </c>
      <c r="D13" s="209" t="s">
        <v>8</v>
      </c>
      <c r="E13" s="209" t="s">
        <v>9</v>
      </c>
      <c r="F13" s="209" t="s">
        <v>107</v>
      </c>
      <c r="G13" s="210" t="s">
        <v>108</v>
      </c>
      <c r="H13" s="214"/>
      <c r="I13" s="215" t="s">
        <v>109</v>
      </c>
      <c r="J13" s="209" t="s">
        <v>109</v>
      </c>
      <c r="K13" s="216" t="s">
        <v>110</v>
      </c>
      <c r="L13" s="214" t="s">
        <v>111</v>
      </c>
    </row>
    <row r="14" spans="1:15" s="206" customFormat="1" ht="11.25" x14ac:dyDescent="0.2">
      <c r="A14" s="214"/>
      <c r="B14" s="209"/>
      <c r="C14" s="209"/>
      <c r="D14" s="209"/>
      <c r="E14" s="209"/>
      <c r="F14" s="209" t="s">
        <v>112</v>
      </c>
      <c r="G14" s="210">
        <v>2020</v>
      </c>
      <c r="H14" s="214" t="s">
        <v>113</v>
      </c>
      <c r="I14" s="209" t="s">
        <v>114</v>
      </c>
      <c r="J14" s="209" t="s">
        <v>115</v>
      </c>
      <c r="K14" s="217" t="s">
        <v>116</v>
      </c>
      <c r="L14" s="214" t="s">
        <v>117</v>
      </c>
    </row>
    <row r="15" spans="1:15" s="206" customFormat="1" ht="11.25" x14ac:dyDescent="0.2">
      <c r="A15" s="214"/>
      <c r="B15" s="209"/>
      <c r="C15" s="209"/>
      <c r="D15" s="209"/>
      <c r="E15" s="209"/>
      <c r="F15" s="209"/>
      <c r="G15" s="210" t="s">
        <v>118</v>
      </c>
      <c r="H15" s="214" t="s">
        <v>119</v>
      </c>
      <c r="I15" s="209" t="s">
        <v>120</v>
      </c>
      <c r="J15" s="209" t="s">
        <v>121</v>
      </c>
      <c r="K15" s="217" t="s">
        <v>122</v>
      </c>
      <c r="L15" s="214" t="s">
        <v>123</v>
      </c>
    </row>
    <row r="16" spans="1:15" s="206" customFormat="1" ht="11.25" x14ac:dyDescent="0.2">
      <c r="A16" s="214"/>
      <c r="B16" s="209"/>
      <c r="C16" s="209"/>
      <c r="D16" s="209"/>
      <c r="E16" s="209"/>
      <c r="F16" s="209"/>
      <c r="G16" s="210"/>
      <c r="H16" s="214"/>
      <c r="I16" s="209" t="s">
        <v>124</v>
      </c>
      <c r="J16" s="214" t="s">
        <v>125</v>
      </c>
      <c r="K16" s="217" t="s">
        <v>126</v>
      </c>
      <c r="L16" s="214" t="s">
        <v>127</v>
      </c>
    </row>
    <row r="17" spans="1:14" s="206" customFormat="1" ht="11.25" x14ac:dyDescent="0.2">
      <c r="A17" s="218"/>
      <c r="B17" s="219"/>
      <c r="C17" s="220"/>
      <c r="D17" s="220"/>
      <c r="E17" s="220"/>
      <c r="F17" s="220"/>
      <c r="G17" s="210"/>
      <c r="H17" s="221"/>
      <c r="I17" s="220"/>
      <c r="J17" s="220"/>
      <c r="K17" s="217"/>
      <c r="L17" s="214" t="s">
        <v>128</v>
      </c>
    </row>
    <row r="18" spans="1:14" s="2" customFormat="1" ht="11.25" x14ac:dyDescent="0.2">
      <c r="A18" s="222">
        <v>1</v>
      </c>
      <c r="B18" s="222">
        <v>2</v>
      </c>
      <c r="C18" s="222">
        <v>3</v>
      </c>
      <c r="D18" s="222">
        <v>4</v>
      </c>
      <c r="E18" s="222">
        <v>5</v>
      </c>
      <c r="F18" s="222">
        <v>6</v>
      </c>
      <c r="G18" s="223">
        <v>7</v>
      </c>
      <c r="H18" s="222">
        <v>8</v>
      </c>
      <c r="I18" s="224">
        <v>9</v>
      </c>
      <c r="J18" s="225">
        <v>10</v>
      </c>
      <c r="K18" s="226">
        <v>11</v>
      </c>
      <c r="L18" s="222">
        <v>12</v>
      </c>
    </row>
    <row r="19" spans="1:14" s="230" customFormat="1" ht="21" customHeight="1" x14ac:dyDescent="0.2">
      <c r="A19" s="227"/>
      <c r="B19" s="227"/>
      <c r="C19" s="227" t="s">
        <v>129</v>
      </c>
      <c r="D19" s="228">
        <f>SUM(D20,D23)</f>
        <v>978000</v>
      </c>
      <c r="E19" s="228">
        <f>SUM(E20,E23)</f>
        <v>978000</v>
      </c>
      <c r="F19" s="228">
        <v>391419285</v>
      </c>
      <c r="G19" s="228">
        <v>134312423</v>
      </c>
      <c r="H19" s="228">
        <v>111753165</v>
      </c>
      <c r="I19" s="228">
        <v>13707466</v>
      </c>
      <c r="J19" s="228">
        <v>8851792</v>
      </c>
      <c r="K19" s="228">
        <v>0</v>
      </c>
      <c r="L19" s="229" t="s">
        <v>130</v>
      </c>
      <c r="N19" s="231"/>
    </row>
    <row r="20" spans="1:14" s="239" customFormat="1" ht="21" customHeight="1" x14ac:dyDescent="0.2">
      <c r="A20" s="232">
        <v>700</v>
      </c>
      <c r="B20" s="233"/>
      <c r="C20" s="234" t="s">
        <v>227</v>
      </c>
      <c r="D20" s="235">
        <f>SUM(D21)</f>
        <v>978000</v>
      </c>
      <c r="E20" s="235">
        <f>SUM(E21)</f>
        <v>0</v>
      </c>
      <c r="F20" s="235">
        <v>76355920</v>
      </c>
      <c r="G20" s="235">
        <v>20855920</v>
      </c>
      <c r="H20" s="235">
        <v>20547626</v>
      </c>
      <c r="I20" s="248" t="s">
        <v>12</v>
      </c>
      <c r="J20" s="236">
        <v>308294</v>
      </c>
      <c r="K20" s="237" t="s">
        <v>12</v>
      </c>
      <c r="L20" s="238"/>
    </row>
    <row r="21" spans="1:14" s="239" customFormat="1" ht="21" customHeight="1" x14ac:dyDescent="0.2">
      <c r="A21" s="240"/>
      <c r="B21" s="241">
        <v>70005</v>
      </c>
      <c r="C21" s="242" t="s">
        <v>155</v>
      </c>
      <c r="D21" s="243">
        <f>SUM(D22)</f>
        <v>978000</v>
      </c>
      <c r="E21" s="243">
        <f>SUM(E22)</f>
        <v>0</v>
      </c>
      <c r="F21" s="244">
        <v>1374600</v>
      </c>
      <c r="G21" s="244">
        <v>1374600</v>
      </c>
      <c r="H21" s="244">
        <v>1374600</v>
      </c>
      <c r="I21" s="248" t="s">
        <v>12</v>
      </c>
      <c r="J21" s="248" t="s">
        <v>12</v>
      </c>
      <c r="K21" s="245" t="s">
        <v>12</v>
      </c>
      <c r="L21" s="246"/>
    </row>
    <row r="22" spans="1:14" s="239" customFormat="1" ht="27.75" customHeight="1" x14ac:dyDescent="0.2">
      <c r="A22" s="249"/>
      <c r="B22" s="250"/>
      <c r="C22" s="319" t="s">
        <v>228</v>
      </c>
      <c r="D22" s="320">
        <v>978000</v>
      </c>
      <c r="E22" s="319"/>
      <c r="F22" s="251">
        <v>1374600</v>
      </c>
      <c r="G22" s="251">
        <f t="shared" ref="G22" si="0">SUM(H22,I22,J22)</f>
        <v>1374600</v>
      </c>
      <c r="H22" s="252">
        <v>1374600</v>
      </c>
      <c r="I22" s="321" t="s">
        <v>12</v>
      </c>
      <c r="J22" s="253" t="s">
        <v>12</v>
      </c>
      <c r="K22" s="253" t="s">
        <v>12</v>
      </c>
      <c r="L22" s="322" t="s">
        <v>229</v>
      </c>
    </row>
    <row r="23" spans="1:14" s="239" customFormat="1" ht="21" customHeight="1" thickBot="1" x14ac:dyDescent="0.25">
      <c r="A23" s="323"/>
      <c r="B23" s="324">
        <v>75818</v>
      </c>
      <c r="C23" s="325" t="s">
        <v>230</v>
      </c>
      <c r="D23" s="326">
        <f>SUM(D24:D24)</f>
        <v>0</v>
      </c>
      <c r="E23" s="326">
        <f>SUM(E24:E24)</f>
        <v>978000</v>
      </c>
      <c r="F23" s="327" t="s">
        <v>130</v>
      </c>
      <c r="G23" s="328">
        <f>SUM(H23,I23,J23)</f>
        <v>3891489</v>
      </c>
      <c r="H23" s="328">
        <v>3891489</v>
      </c>
      <c r="I23" s="329" t="s">
        <v>12</v>
      </c>
      <c r="J23" s="330" t="s">
        <v>12</v>
      </c>
      <c r="K23" s="330" t="s">
        <v>12</v>
      </c>
      <c r="L23" s="331" t="s">
        <v>231</v>
      </c>
    </row>
    <row r="24" spans="1:14" s="239" customFormat="1" ht="21" customHeight="1" x14ac:dyDescent="0.2">
      <c r="A24" s="332"/>
      <c r="B24" s="333"/>
      <c r="C24" s="334" t="s">
        <v>232</v>
      </c>
      <c r="D24" s="334"/>
      <c r="E24" s="335">
        <v>978000</v>
      </c>
      <c r="F24" s="336"/>
      <c r="G24" s="336">
        <f>SUM(H24,I24,J24)</f>
        <v>2194489</v>
      </c>
      <c r="H24" s="336">
        <v>2194489</v>
      </c>
      <c r="I24" s="337" t="s">
        <v>12</v>
      </c>
      <c r="J24" s="337" t="s">
        <v>12</v>
      </c>
      <c r="K24" s="337" t="s">
        <v>12</v>
      </c>
      <c r="L24" s="247" t="s">
        <v>231</v>
      </c>
    </row>
    <row r="25" spans="1:14" x14ac:dyDescent="0.2">
      <c r="A25" s="254"/>
    </row>
    <row r="26" spans="1:14" x14ac:dyDescent="0.2">
      <c r="A26" s="254"/>
    </row>
  </sheetData>
  <pageMargins left="0.31496062992125984" right="0.31496062992125984" top="0.55118110236220474" bottom="0.35433070866141736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zoomScale="120" zoomScaleNormal="120" workbookViewId="0"/>
  </sheetViews>
  <sheetFormatPr defaultColWidth="10.28515625" defaultRowHeight="11.25" x14ac:dyDescent="0.2"/>
  <cols>
    <col min="1" max="1" width="6.42578125" style="5" customWidth="1"/>
    <col min="2" max="2" width="59.5703125" style="5" customWidth="1"/>
    <col min="3" max="3" width="12.140625" style="5" customWidth="1"/>
    <col min="4" max="4" width="11" style="5" customWidth="1"/>
    <col min="5" max="6" width="9.7109375" style="5" customWidth="1"/>
    <col min="7" max="7" width="10.7109375" style="5" customWidth="1"/>
    <col min="8" max="9" width="11.28515625" style="5" customWidth="1"/>
    <col min="10" max="10" width="17" style="5" customWidth="1"/>
    <col min="11" max="11" width="16.28515625" style="5" customWidth="1"/>
    <col min="12" max="256" width="10.28515625" style="5"/>
    <col min="257" max="257" width="6.42578125" style="5" customWidth="1"/>
    <col min="258" max="258" width="58.28515625" style="5" customWidth="1"/>
    <col min="259" max="259" width="10.28515625" style="5"/>
    <col min="260" max="260" width="11" style="5" customWidth="1"/>
    <col min="261" max="262" width="9.7109375" style="5" customWidth="1"/>
    <col min="263" max="263" width="10.7109375" style="5" customWidth="1"/>
    <col min="264" max="265" width="11.28515625" style="5" customWidth="1"/>
    <col min="266" max="266" width="17" style="5" customWidth="1"/>
    <col min="267" max="267" width="16.28515625" style="5" customWidth="1"/>
    <col min="268" max="512" width="10.28515625" style="5"/>
    <col min="513" max="513" width="6.42578125" style="5" customWidth="1"/>
    <col min="514" max="514" width="58.28515625" style="5" customWidth="1"/>
    <col min="515" max="515" width="10.28515625" style="5"/>
    <col min="516" max="516" width="11" style="5" customWidth="1"/>
    <col min="517" max="518" width="9.7109375" style="5" customWidth="1"/>
    <col min="519" max="519" width="10.7109375" style="5" customWidth="1"/>
    <col min="520" max="521" width="11.28515625" style="5" customWidth="1"/>
    <col min="522" max="522" width="17" style="5" customWidth="1"/>
    <col min="523" max="523" width="16.28515625" style="5" customWidth="1"/>
    <col min="524" max="768" width="10.28515625" style="5"/>
    <col min="769" max="769" width="6.42578125" style="5" customWidth="1"/>
    <col min="770" max="770" width="58.28515625" style="5" customWidth="1"/>
    <col min="771" max="771" width="10.28515625" style="5"/>
    <col min="772" max="772" width="11" style="5" customWidth="1"/>
    <col min="773" max="774" width="9.7109375" style="5" customWidth="1"/>
    <col min="775" max="775" width="10.7109375" style="5" customWidth="1"/>
    <col min="776" max="777" width="11.28515625" style="5" customWidth="1"/>
    <col min="778" max="778" width="17" style="5" customWidth="1"/>
    <col min="779" max="779" width="16.28515625" style="5" customWidth="1"/>
    <col min="780" max="1024" width="10.28515625" style="5"/>
    <col min="1025" max="1025" width="6.42578125" style="5" customWidth="1"/>
    <col min="1026" max="1026" width="58.28515625" style="5" customWidth="1"/>
    <col min="1027" max="1027" width="10.28515625" style="5"/>
    <col min="1028" max="1028" width="11" style="5" customWidth="1"/>
    <col min="1029" max="1030" width="9.7109375" style="5" customWidth="1"/>
    <col min="1031" max="1031" width="10.7109375" style="5" customWidth="1"/>
    <col min="1032" max="1033" width="11.28515625" style="5" customWidth="1"/>
    <col min="1034" max="1034" width="17" style="5" customWidth="1"/>
    <col min="1035" max="1035" width="16.28515625" style="5" customWidth="1"/>
    <col min="1036" max="1280" width="10.28515625" style="5"/>
    <col min="1281" max="1281" width="6.42578125" style="5" customWidth="1"/>
    <col min="1282" max="1282" width="58.28515625" style="5" customWidth="1"/>
    <col min="1283" max="1283" width="10.28515625" style="5"/>
    <col min="1284" max="1284" width="11" style="5" customWidth="1"/>
    <col min="1285" max="1286" width="9.7109375" style="5" customWidth="1"/>
    <col min="1287" max="1287" width="10.7109375" style="5" customWidth="1"/>
    <col min="1288" max="1289" width="11.28515625" style="5" customWidth="1"/>
    <col min="1290" max="1290" width="17" style="5" customWidth="1"/>
    <col min="1291" max="1291" width="16.28515625" style="5" customWidth="1"/>
    <col min="1292" max="1536" width="10.28515625" style="5"/>
    <col min="1537" max="1537" width="6.42578125" style="5" customWidth="1"/>
    <col min="1538" max="1538" width="58.28515625" style="5" customWidth="1"/>
    <col min="1539" max="1539" width="10.28515625" style="5"/>
    <col min="1540" max="1540" width="11" style="5" customWidth="1"/>
    <col min="1541" max="1542" width="9.7109375" style="5" customWidth="1"/>
    <col min="1543" max="1543" width="10.7109375" style="5" customWidth="1"/>
    <col min="1544" max="1545" width="11.28515625" style="5" customWidth="1"/>
    <col min="1546" max="1546" width="17" style="5" customWidth="1"/>
    <col min="1547" max="1547" width="16.28515625" style="5" customWidth="1"/>
    <col min="1548" max="1792" width="10.28515625" style="5"/>
    <col min="1793" max="1793" width="6.42578125" style="5" customWidth="1"/>
    <col min="1794" max="1794" width="58.28515625" style="5" customWidth="1"/>
    <col min="1795" max="1795" width="10.28515625" style="5"/>
    <col min="1796" max="1796" width="11" style="5" customWidth="1"/>
    <col min="1797" max="1798" width="9.7109375" style="5" customWidth="1"/>
    <col min="1799" max="1799" width="10.7109375" style="5" customWidth="1"/>
    <col min="1800" max="1801" width="11.28515625" style="5" customWidth="1"/>
    <col min="1802" max="1802" width="17" style="5" customWidth="1"/>
    <col min="1803" max="1803" width="16.28515625" style="5" customWidth="1"/>
    <col min="1804" max="2048" width="10.28515625" style="5"/>
    <col min="2049" max="2049" width="6.42578125" style="5" customWidth="1"/>
    <col min="2050" max="2050" width="58.28515625" style="5" customWidth="1"/>
    <col min="2051" max="2051" width="10.28515625" style="5"/>
    <col min="2052" max="2052" width="11" style="5" customWidth="1"/>
    <col min="2053" max="2054" width="9.7109375" style="5" customWidth="1"/>
    <col min="2055" max="2055" width="10.7109375" style="5" customWidth="1"/>
    <col min="2056" max="2057" width="11.28515625" style="5" customWidth="1"/>
    <col min="2058" max="2058" width="17" style="5" customWidth="1"/>
    <col min="2059" max="2059" width="16.28515625" style="5" customWidth="1"/>
    <col min="2060" max="2304" width="10.28515625" style="5"/>
    <col min="2305" max="2305" width="6.42578125" style="5" customWidth="1"/>
    <col min="2306" max="2306" width="58.28515625" style="5" customWidth="1"/>
    <col min="2307" max="2307" width="10.28515625" style="5"/>
    <col min="2308" max="2308" width="11" style="5" customWidth="1"/>
    <col min="2309" max="2310" width="9.7109375" style="5" customWidth="1"/>
    <col min="2311" max="2311" width="10.7109375" style="5" customWidth="1"/>
    <col min="2312" max="2313" width="11.28515625" style="5" customWidth="1"/>
    <col min="2314" max="2314" width="17" style="5" customWidth="1"/>
    <col min="2315" max="2315" width="16.28515625" style="5" customWidth="1"/>
    <col min="2316" max="2560" width="10.28515625" style="5"/>
    <col min="2561" max="2561" width="6.42578125" style="5" customWidth="1"/>
    <col min="2562" max="2562" width="58.28515625" style="5" customWidth="1"/>
    <col min="2563" max="2563" width="10.28515625" style="5"/>
    <col min="2564" max="2564" width="11" style="5" customWidth="1"/>
    <col min="2565" max="2566" width="9.7109375" style="5" customWidth="1"/>
    <col min="2567" max="2567" width="10.7109375" style="5" customWidth="1"/>
    <col min="2568" max="2569" width="11.28515625" style="5" customWidth="1"/>
    <col min="2570" max="2570" width="17" style="5" customWidth="1"/>
    <col min="2571" max="2571" width="16.28515625" style="5" customWidth="1"/>
    <col min="2572" max="2816" width="10.28515625" style="5"/>
    <col min="2817" max="2817" width="6.42578125" style="5" customWidth="1"/>
    <col min="2818" max="2818" width="58.28515625" style="5" customWidth="1"/>
    <col min="2819" max="2819" width="10.28515625" style="5"/>
    <col min="2820" max="2820" width="11" style="5" customWidth="1"/>
    <col min="2821" max="2822" width="9.7109375" style="5" customWidth="1"/>
    <col min="2823" max="2823" width="10.7109375" style="5" customWidth="1"/>
    <col min="2824" max="2825" width="11.28515625" style="5" customWidth="1"/>
    <col min="2826" max="2826" width="17" style="5" customWidth="1"/>
    <col min="2827" max="2827" width="16.28515625" style="5" customWidth="1"/>
    <col min="2828" max="3072" width="10.28515625" style="5"/>
    <col min="3073" max="3073" width="6.42578125" style="5" customWidth="1"/>
    <col min="3074" max="3074" width="58.28515625" style="5" customWidth="1"/>
    <col min="3075" max="3075" width="10.28515625" style="5"/>
    <col min="3076" max="3076" width="11" style="5" customWidth="1"/>
    <col min="3077" max="3078" width="9.7109375" style="5" customWidth="1"/>
    <col min="3079" max="3079" width="10.7109375" style="5" customWidth="1"/>
    <col min="3080" max="3081" width="11.28515625" style="5" customWidth="1"/>
    <col min="3082" max="3082" width="17" style="5" customWidth="1"/>
    <col min="3083" max="3083" width="16.28515625" style="5" customWidth="1"/>
    <col min="3084" max="3328" width="10.28515625" style="5"/>
    <col min="3329" max="3329" width="6.42578125" style="5" customWidth="1"/>
    <col min="3330" max="3330" width="58.28515625" style="5" customWidth="1"/>
    <col min="3331" max="3331" width="10.28515625" style="5"/>
    <col min="3332" max="3332" width="11" style="5" customWidth="1"/>
    <col min="3333" max="3334" width="9.7109375" style="5" customWidth="1"/>
    <col min="3335" max="3335" width="10.7109375" style="5" customWidth="1"/>
    <col min="3336" max="3337" width="11.28515625" style="5" customWidth="1"/>
    <col min="3338" max="3338" width="17" style="5" customWidth="1"/>
    <col min="3339" max="3339" width="16.28515625" style="5" customWidth="1"/>
    <col min="3340" max="3584" width="10.28515625" style="5"/>
    <col min="3585" max="3585" width="6.42578125" style="5" customWidth="1"/>
    <col min="3586" max="3586" width="58.28515625" style="5" customWidth="1"/>
    <col min="3587" max="3587" width="10.28515625" style="5"/>
    <col min="3588" max="3588" width="11" style="5" customWidth="1"/>
    <col min="3589" max="3590" width="9.7109375" style="5" customWidth="1"/>
    <col min="3591" max="3591" width="10.7109375" style="5" customWidth="1"/>
    <col min="3592" max="3593" width="11.28515625" style="5" customWidth="1"/>
    <col min="3594" max="3594" width="17" style="5" customWidth="1"/>
    <col min="3595" max="3595" width="16.28515625" style="5" customWidth="1"/>
    <col min="3596" max="3840" width="10.28515625" style="5"/>
    <col min="3841" max="3841" width="6.42578125" style="5" customWidth="1"/>
    <col min="3842" max="3842" width="58.28515625" style="5" customWidth="1"/>
    <col min="3843" max="3843" width="10.28515625" style="5"/>
    <col min="3844" max="3844" width="11" style="5" customWidth="1"/>
    <col min="3845" max="3846" width="9.7109375" style="5" customWidth="1"/>
    <col min="3847" max="3847" width="10.7109375" style="5" customWidth="1"/>
    <col min="3848" max="3849" width="11.28515625" style="5" customWidth="1"/>
    <col min="3850" max="3850" width="17" style="5" customWidth="1"/>
    <col min="3851" max="3851" width="16.28515625" style="5" customWidth="1"/>
    <col min="3852" max="4096" width="10.28515625" style="5"/>
    <col min="4097" max="4097" width="6.42578125" style="5" customWidth="1"/>
    <col min="4098" max="4098" width="58.28515625" style="5" customWidth="1"/>
    <col min="4099" max="4099" width="10.28515625" style="5"/>
    <col min="4100" max="4100" width="11" style="5" customWidth="1"/>
    <col min="4101" max="4102" width="9.7109375" style="5" customWidth="1"/>
    <col min="4103" max="4103" width="10.7109375" style="5" customWidth="1"/>
    <col min="4104" max="4105" width="11.28515625" style="5" customWidth="1"/>
    <col min="4106" max="4106" width="17" style="5" customWidth="1"/>
    <col min="4107" max="4107" width="16.28515625" style="5" customWidth="1"/>
    <col min="4108" max="4352" width="10.28515625" style="5"/>
    <col min="4353" max="4353" width="6.42578125" style="5" customWidth="1"/>
    <col min="4354" max="4354" width="58.28515625" style="5" customWidth="1"/>
    <col min="4355" max="4355" width="10.28515625" style="5"/>
    <col min="4356" max="4356" width="11" style="5" customWidth="1"/>
    <col min="4357" max="4358" width="9.7109375" style="5" customWidth="1"/>
    <col min="4359" max="4359" width="10.7109375" style="5" customWidth="1"/>
    <col min="4360" max="4361" width="11.28515625" style="5" customWidth="1"/>
    <col min="4362" max="4362" width="17" style="5" customWidth="1"/>
    <col min="4363" max="4363" width="16.28515625" style="5" customWidth="1"/>
    <col min="4364" max="4608" width="10.28515625" style="5"/>
    <col min="4609" max="4609" width="6.42578125" style="5" customWidth="1"/>
    <col min="4610" max="4610" width="58.28515625" style="5" customWidth="1"/>
    <col min="4611" max="4611" width="10.28515625" style="5"/>
    <col min="4612" max="4612" width="11" style="5" customWidth="1"/>
    <col min="4613" max="4614" width="9.7109375" style="5" customWidth="1"/>
    <col min="4615" max="4615" width="10.7109375" style="5" customWidth="1"/>
    <col min="4616" max="4617" width="11.28515625" style="5" customWidth="1"/>
    <col min="4618" max="4618" width="17" style="5" customWidth="1"/>
    <col min="4619" max="4619" width="16.28515625" style="5" customWidth="1"/>
    <col min="4620" max="4864" width="10.28515625" style="5"/>
    <col min="4865" max="4865" width="6.42578125" style="5" customWidth="1"/>
    <col min="4866" max="4866" width="58.28515625" style="5" customWidth="1"/>
    <col min="4867" max="4867" width="10.28515625" style="5"/>
    <col min="4868" max="4868" width="11" style="5" customWidth="1"/>
    <col min="4869" max="4870" width="9.7109375" style="5" customWidth="1"/>
    <col min="4871" max="4871" width="10.7109375" style="5" customWidth="1"/>
    <col min="4872" max="4873" width="11.28515625" style="5" customWidth="1"/>
    <col min="4874" max="4874" width="17" style="5" customWidth="1"/>
    <col min="4875" max="4875" width="16.28515625" style="5" customWidth="1"/>
    <col min="4876" max="5120" width="10.28515625" style="5"/>
    <col min="5121" max="5121" width="6.42578125" style="5" customWidth="1"/>
    <col min="5122" max="5122" width="58.28515625" style="5" customWidth="1"/>
    <col min="5123" max="5123" width="10.28515625" style="5"/>
    <col min="5124" max="5124" width="11" style="5" customWidth="1"/>
    <col min="5125" max="5126" width="9.7109375" style="5" customWidth="1"/>
    <col min="5127" max="5127" width="10.7109375" style="5" customWidth="1"/>
    <col min="5128" max="5129" width="11.28515625" style="5" customWidth="1"/>
    <col min="5130" max="5130" width="17" style="5" customWidth="1"/>
    <col min="5131" max="5131" width="16.28515625" style="5" customWidth="1"/>
    <col min="5132" max="5376" width="10.28515625" style="5"/>
    <col min="5377" max="5377" width="6.42578125" style="5" customWidth="1"/>
    <col min="5378" max="5378" width="58.28515625" style="5" customWidth="1"/>
    <col min="5379" max="5379" width="10.28515625" style="5"/>
    <col min="5380" max="5380" width="11" style="5" customWidth="1"/>
    <col min="5381" max="5382" width="9.7109375" style="5" customWidth="1"/>
    <col min="5383" max="5383" width="10.7109375" style="5" customWidth="1"/>
    <col min="5384" max="5385" width="11.28515625" style="5" customWidth="1"/>
    <col min="5386" max="5386" width="17" style="5" customWidth="1"/>
    <col min="5387" max="5387" width="16.28515625" style="5" customWidth="1"/>
    <col min="5388" max="5632" width="10.28515625" style="5"/>
    <col min="5633" max="5633" width="6.42578125" style="5" customWidth="1"/>
    <col min="5634" max="5634" width="58.28515625" style="5" customWidth="1"/>
    <col min="5635" max="5635" width="10.28515625" style="5"/>
    <col min="5636" max="5636" width="11" style="5" customWidth="1"/>
    <col min="5637" max="5638" width="9.7109375" style="5" customWidth="1"/>
    <col min="5639" max="5639" width="10.7109375" style="5" customWidth="1"/>
    <col min="5640" max="5641" width="11.28515625" style="5" customWidth="1"/>
    <col min="5642" max="5642" width="17" style="5" customWidth="1"/>
    <col min="5643" max="5643" width="16.28515625" style="5" customWidth="1"/>
    <col min="5644" max="5888" width="10.28515625" style="5"/>
    <col min="5889" max="5889" width="6.42578125" style="5" customWidth="1"/>
    <col min="5890" max="5890" width="58.28515625" style="5" customWidth="1"/>
    <col min="5891" max="5891" width="10.28515625" style="5"/>
    <col min="5892" max="5892" width="11" style="5" customWidth="1"/>
    <col min="5893" max="5894" width="9.7109375" style="5" customWidth="1"/>
    <col min="5895" max="5895" width="10.7109375" style="5" customWidth="1"/>
    <col min="5896" max="5897" width="11.28515625" style="5" customWidth="1"/>
    <col min="5898" max="5898" width="17" style="5" customWidth="1"/>
    <col min="5899" max="5899" width="16.28515625" style="5" customWidth="1"/>
    <col min="5900" max="6144" width="10.28515625" style="5"/>
    <col min="6145" max="6145" width="6.42578125" style="5" customWidth="1"/>
    <col min="6146" max="6146" width="58.28515625" style="5" customWidth="1"/>
    <col min="6147" max="6147" width="10.28515625" style="5"/>
    <col min="6148" max="6148" width="11" style="5" customWidth="1"/>
    <col min="6149" max="6150" width="9.7109375" style="5" customWidth="1"/>
    <col min="6151" max="6151" width="10.7109375" style="5" customWidth="1"/>
    <col min="6152" max="6153" width="11.28515625" style="5" customWidth="1"/>
    <col min="6154" max="6154" width="17" style="5" customWidth="1"/>
    <col min="6155" max="6155" width="16.28515625" style="5" customWidth="1"/>
    <col min="6156" max="6400" width="10.28515625" style="5"/>
    <col min="6401" max="6401" width="6.42578125" style="5" customWidth="1"/>
    <col min="6402" max="6402" width="58.28515625" style="5" customWidth="1"/>
    <col min="6403" max="6403" width="10.28515625" style="5"/>
    <col min="6404" max="6404" width="11" style="5" customWidth="1"/>
    <col min="6405" max="6406" width="9.7109375" style="5" customWidth="1"/>
    <col min="6407" max="6407" width="10.7109375" style="5" customWidth="1"/>
    <col min="6408" max="6409" width="11.28515625" style="5" customWidth="1"/>
    <col min="6410" max="6410" width="17" style="5" customWidth="1"/>
    <col min="6411" max="6411" width="16.28515625" style="5" customWidth="1"/>
    <col min="6412" max="6656" width="10.28515625" style="5"/>
    <col min="6657" max="6657" width="6.42578125" style="5" customWidth="1"/>
    <col min="6658" max="6658" width="58.28515625" style="5" customWidth="1"/>
    <col min="6659" max="6659" width="10.28515625" style="5"/>
    <col min="6660" max="6660" width="11" style="5" customWidth="1"/>
    <col min="6661" max="6662" width="9.7109375" style="5" customWidth="1"/>
    <col min="6663" max="6663" width="10.7109375" style="5" customWidth="1"/>
    <col min="6664" max="6665" width="11.28515625" style="5" customWidth="1"/>
    <col min="6666" max="6666" width="17" style="5" customWidth="1"/>
    <col min="6667" max="6667" width="16.28515625" style="5" customWidth="1"/>
    <col min="6668" max="6912" width="10.28515625" style="5"/>
    <col min="6913" max="6913" width="6.42578125" style="5" customWidth="1"/>
    <col min="6914" max="6914" width="58.28515625" style="5" customWidth="1"/>
    <col min="6915" max="6915" width="10.28515625" style="5"/>
    <col min="6916" max="6916" width="11" style="5" customWidth="1"/>
    <col min="6917" max="6918" width="9.7109375" style="5" customWidth="1"/>
    <col min="6919" max="6919" width="10.7109375" style="5" customWidth="1"/>
    <col min="6920" max="6921" width="11.28515625" style="5" customWidth="1"/>
    <col min="6922" max="6922" width="17" style="5" customWidth="1"/>
    <col min="6923" max="6923" width="16.28515625" style="5" customWidth="1"/>
    <col min="6924" max="7168" width="10.28515625" style="5"/>
    <col min="7169" max="7169" width="6.42578125" style="5" customWidth="1"/>
    <col min="7170" max="7170" width="58.28515625" style="5" customWidth="1"/>
    <col min="7171" max="7171" width="10.28515625" style="5"/>
    <col min="7172" max="7172" width="11" style="5" customWidth="1"/>
    <col min="7173" max="7174" width="9.7109375" style="5" customWidth="1"/>
    <col min="7175" max="7175" width="10.7109375" style="5" customWidth="1"/>
    <col min="7176" max="7177" width="11.28515625" style="5" customWidth="1"/>
    <col min="7178" max="7178" width="17" style="5" customWidth="1"/>
    <col min="7179" max="7179" width="16.28515625" style="5" customWidth="1"/>
    <col min="7180" max="7424" width="10.28515625" style="5"/>
    <col min="7425" max="7425" width="6.42578125" style="5" customWidth="1"/>
    <col min="7426" max="7426" width="58.28515625" style="5" customWidth="1"/>
    <col min="7427" max="7427" width="10.28515625" style="5"/>
    <col min="7428" max="7428" width="11" style="5" customWidth="1"/>
    <col min="7429" max="7430" width="9.7109375" style="5" customWidth="1"/>
    <col min="7431" max="7431" width="10.7109375" style="5" customWidth="1"/>
    <col min="7432" max="7433" width="11.28515625" style="5" customWidth="1"/>
    <col min="7434" max="7434" width="17" style="5" customWidth="1"/>
    <col min="7435" max="7435" width="16.28515625" style="5" customWidth="1"/>
    <col min="7436" max="7680" width="10.28515625" style="5"/>
    <col min="7681" max="7681" width="6.42578125" style="5" customWidth="1"/>
    <col min="7682" max="7682" width="58.28515625" style="5" customWidth="1"/>
    <col min="7683" max="7683" width="10.28515625" style="5"/>
    <col min="7684" max="7684" width="11" style="5" customWidth="1"/>
    <col min="7685" max="7686" width="9.7109375" style="5" customWidth="1"/>
    <col min="7687" max="7687" width="10.7109375" style="5" customWidth="1"/>
    <col min="7688" max="7689" width="11.28515625" style="5" customWidth="1"/>
    <col min="7690" max="7690" width="17" style="5" customWidth="1"/>
    <col min="7691" max="7691" width="16.28515625" style="5" customWidth="1"/>
    <col min="7692" max="7936" width="10.28515625" style="5"/>
    <col min="7937" max="7937" width="6.42578125" style="5" customWidth="1"/>
    <col min="7938" max="7938" width="58.28515625" style="5" customWidth="1"/>
    <col min="7939" max="7939" width="10.28515625" style="5"/>
    <col min="7940" max="7940" width="11" style="5" customWidth="1"/>
    <col min="7941" max="7942" width="9.7109375" style="5" customWidth="1"/>
    <col min="7943" max="7943" width="10.7109375" style="5" customWidth="1"/>
    <col min="7944" max="7945" width="11.28515625" style="5" customWidth="1"/>
    <col min="7946" max="7946" width="17" style="5" customWidth="1"/>
    <col min="7947" max="7947" width="16.28515625" style="5" customWidth="1"/>
    <col min="7948" max="8192" width="10.28515625" style="5"/>
    <col min="8193" max="8193" width="6.42578125" style="5" customWidth="1"/>
    <col min="8194" max="8194" width="58.28515625" style="5" customWidth="1"/>
    <col min="8195" max="8195" width="10.28515625" style="5"/>
    <col min="8196" max="8196" width="11" style="5" customWidth="1"/>
    <col min="8197" max="8198" width="9.7109375" style="5" customWidth="1"/>
    <col min="8199" max="8199" width="10.7109375" style="5" customWidth="1"/>
    <col min="8200" max="8201" width="11.28515625" style="5" customWidth="1"/>
    <col min="8202" max="8202" width="17" style="5" customWidth="1"/>
    <col min="8203" max="8203" width="16.28515625" style="5" customWidth="1"/>
    <col min="8204" max="8448" width="10.28515625" style="5"/>
    <col min="8449" max="8449" width="6.42578125" style="5" customWidth="1"/>
    <col min="8450" max="8450" width="58.28515625" style="5" customWidth="1"/>
    <col min="8451" max="8451" width="10.28515625" style="5"/>
    <col min="8452" max="8452" width="11" style="5" customWidth="1"/>
    <col min="8453" max="8454" width="9.7109375" style="5" customWidth="1"/>
    <col min="8455" max="8455" width="10.7109375" style="5" customWidth="1"/>
    <col min="8456" max="8457" width="11.28515625" style="5" customWidth="1"/>
    <col min="8458" max="8458" width="17" style="5" customWidth="1"/>
    <col min="8459" max="8459" width="16.28515625" style="5" customWidth="1"/>
    <col min="8460" max="8704" width="10.28515625" style="5"/>
    <col min="8705" max="8705" width="6.42578125" style="5" customWidth="1"/>
    <col min="8706" max="8706" width="58.28515625" style="5" customWidth="1"/>
    <col min="8707" max="8707" width="10.28515625" style="5"/>
    <col min="8708" max="8708" width="11" style="5" customWidth="1"/>
    <col min="8709" max="8710" width="9.7109375" style="5" customWidth="1"/>
    <col min="8711" max="8711" width="10.7109375" style="5" customWidth="1"/>
    <col min="8712" max="8713" width="11.28515625" style="5" customWidth="1"/>
    <col min="8714" max="8714" width="17" style="5" customWidth="1"/>
    <col min="8715" max="8715" width="16.28515625" style="5" customWidth="1"/>
    <col min="8716" max="8960" width="10.28515625" style="5"/>
    <col min="8961" max="8961" width="6.42578125" style="5" customWidth="1"/>
    <col min="8962" max="8962" width="58.28515625" style="5" customWidth="1"/>
    <col min="8963" max="8963" width="10.28515625" style="5"/>
    <col min="8964" max="8964" width="11" style="5" customWidth="1"/>
    <col min="8965" max="8966" width="9.7109375" style="5" customWidth="1"/>
    <col min="8967" max="8967" width="10.7109375" style="5" customWidth="1"/>
    <col min="8968" max="8969" width="11.28515625" style="5" customWidth="1"/>
    <col min="8970" max="8970" width="17" style="5" customWidth="1"/>
    <col min="8971" max="8971" width="16.28515625" style="5" customWidth="1"/>
    <col min="8972" max="9216" width="10.28515625" style="5"/>
    <col min="9217" max="9217" width="6.42578125" style="5" customWidth="1"/>
    <col min="9218" max="9218" width="58.28515625" style="5" customWidth="1"/>
    <col min="9219" max="9219" width="10.28515625" style="5"/>
    <col min="9220" max="9220" width="11" style="5" customWidth="1"/>
    <col min="9221" max="9222" width="9.7109375" style="5" customWidth="1"/>
    <col min="9223" max="9223" width="10.7109375" style="5" customWidth="1"/>
    <col min="9224" max="9225" width="11.28515625" style="5" customWidth="1"/>
    <col min="9226" max="9226" width="17" style="5" customWidth="1"/>
    <col min="9227" max="9227" width="16.28515625" style="5" customWidth="1"/>
    <col min="9228" max="9472" width="10.28515625" style="5"/>
    <col min="9473" max="9473" width="6.42578125" style="5" customWidth="1"/>
    <col min="9474" max="9474" width="58.28515625" style="5" customWidth="1"/>
    <col min="9475" max="9475" width="10.28515625" style="5"/>
    <col min="9476" max="9476" width="11" style="5" customWidth="1"/>
    <col min="9477" max="9478" width="9.7109375" style="5" customWidth="1"/>
    <col min="9479" max="9479" width="10.7109375" style="5" customWidth="1"/>
    <col min="9480" max="9481" width="11.28515625" style="5" customWidth="1"/>
    <col min="9482" max="9482" width="17" style="5" customWidth="1"/>
    <col min="9483" max="9483" width="16.28515625" style="5" customWidth="1"/>
    <col min="9484" max="9728" width="10.28515625" style="5"/>
    <col min="9729" max="9729" width="6.42578125" style="5" customWidth="1"/>
    <col min="9730" max="9730" width="58.28515625" style="5" customWidth="1"/>
    <col min="9731" max="9731" width="10.28515625" style="5"/>
    <col min="9732" max="9732" width="11" style="5" customWidth="1"/>
    <col min="9733" max="9734" width="9.7109375" style="5" customWidth="1"/>
    <col min="9735" max="9735" width="10.7109375" style="5" customWidth="1"/>
    <col min="9736" max="9737" width="11.28515625" style="5" customWidth="1"/>
    <col min="9738" max="9738" width="17" style="5" customWidth="1"/>
    <col min="9739" max="9739" width="16.28515625" style="5" customWidth="1"/>
    <col min="9740" max="9984" width="10.28515625" style="5"/>
    <col min="9985" max="9985" width="6.42578125" style="5" customWidth="1"/>
    <col min="9986" max="9986" width="58.28515625" style="5" customWidth="1"/>
    <col min="9987" max="9987" width="10.28515625" style="5"/>
    <col min="9988" max="9988" width="11" style="5" customWidth="1"/>
    <col min="9989" max="9990" width="9.7109375" style="5" customWidth="1"/>
    <col min="9991" max="9991" width="10.7109375" style="5" customWidth="1"/>
    <col min="9992" max="9993" width="11.28515625" style="5" customWidth="1"/>
    <col min="9994" max="9994" width="17" style="5" customWidth="1"/>
    <col min="9995" max="9995" width="16.28515625" style="5" customWidth="1"/>
    <col min="9996" max="10240" width="10.28515625" style="5"/>
    <col min="10241" max="10241" width="6.42578125" style="5" customWidth="1"/>
    <col min="10242" max="10242" width="58.28515625" style="5" customWidth="1"/>
    <col min="10243" max="10243" width="10.28515625" style="5"/>
    <col min="10244" max="10244" width="11" style="5" customWidth="1"/>
    <col min="10245" max="10246" width="9.7109375" style="5" customWidth="1"/>
    <col min="10247" max="10247" width="10.7109375" style="5" customWidth="1"/>
    <col min="10248" max="10249" width="11.28515625" style="5" customWidth="1"/>
    <col min="10250" max="10250" width="17" style="5" customWidth="1"/>
    <col min="10251" max="10251" width="16.28515625" style="5" customWidth="1"/>
    <col min="10252" max="10496" width="10.28515625" style="5"/>
    <col min="10497" max="10497" width="6.42578125" style="5" customWidth="1"/>
    <col min="10498" max="10498" width="58.28515625" style="5" customWidth="1"/>
    <col min="10499" max="10499" width="10.28515625" style="5"/>
    <col min="10500" max="10500" width="11" style="5" customWidth="1"/>
    <col min="10501" max="10502" width="9.7109375" style="5" customWidth="1"/>
    <col min="10503" max="10503" width="10.7109375" style="5" customWidth="1"/>
    <col min="10504" max="10505" width="11.28515625" style="5" customWidth="1"/>
    <col min="10506" max="10506" width="17" style="5" customWidth="1"/>
    <col min="10507" max="10507" width="16.28515625" style="5" customWidth="1"/>
    <col min="10508" max="10752" width="10.28515625" style="5"/>
    <col min="10753" max="10753" width="6.42578125" style="5" customWidth="1"/>
    <col min="10754" max="10754" width="58.28515625" style="5" customWidth="1"/>
    <col min="10755" max="10755" width="10.28515625" style="5"/>
    <col min="10756" max="10756" width="11" style="5" customWidth="1"/>
    <col min="10757" max="10758" width="9.7109375" style="5" customWidth="1"/>
    <col min="10759" max="10759" width="10.7109375" style="5" customWidth="1"/>
    <col min="10760" max="10761" width="11.28515625" style="5" customWidth="1"/>
    <col min="10762" max="10762" width="17" style="5" customWidth="1"/>
    <col min="10763" max="10763" width="16.28515625" style="5" customWidth="1"/>
    <col min="10764" max="11008" width="10.28515625" style="5"/>
    <col min="11009" max="11009" width="6.42578125" style="5" customWidth="1"/>
    <col min="11010" max="11010" width="58.28515625" style="5" customWidth="1"/>
    <col min="11011" max="11011" width="10.28515625" style="5"/>
    <col min="11012" max="11012" width="11" style="5" customWidth="1"/>
    <col min="11013" max="11014" width="9.7109375" style="5" customWidth="1"/>
    <col min="11015" max="11015" width="10.7109375" style="5" customWidth="1"/>
    <col min="11016" max="11017" width="11.28515625" style="5" customWidth="1"/>
    <col min="11018" max="11018" width="17" style="5" customWidth="1"/>
    <col min="11019" max="11019" width="16.28515625" style="5" customWidth="1"/>
    <col min="11020" max="11264" width="10.28515625" style="5"/>
    <col min="11265" max="11265" width="6.42578125" style="5" customWidth="1"/>
    <col min="11266" max="11266" width="58.28515625" style="5" customWidth="1"/>
    <col min="11267" max="11267" width="10.28515625" style="5"/>
    <col min="11268" max="11268" width="11" style="5" customWidth="1"/>
    <col min="11269" max="11270" width="9.7109375" style="5" customWidth="1"/>
    <col min="11271" max="11271" width="10.7109375" style="5" customWidth="1"/>
    <col min="11272" max="11273" width="11.28515625" style="5" customWidth="1"/>
    <col min="11274" max="11274" width="17" style="5" customWidth="1"/>
    <col min="11275" max="11275" width="16.28515625" style="5" customWidth="1"/>
    <col min="11276" max="11520" width="10.28515625" style="5"/>
    <col min="11521" max="11521" width="6.42578125" style="5" customWidth="1"/>
    <col min="11522" max="11522" width="58.28515625" style="5" customWidth="1"/>
    <col min="11523" max="11523" width="10.28515625" style="5"/>
    <col min="11524" max="11524" width="11" style="5" customWidth="1"/>
    <col min="11525" max="11526" width="9.7109375" style="5" customWidth="1"/>
    <col min="11527" max="11527" width="10.7109375" style="5" customWidth="1"/>
    <col min="11528" max="11529" width="11.28515625" style="5" customWidth="1"/>
    <col min="11530" max="11530" width="17" style="5" customWidth="1"/>
    <col min="11531" max="11531" width="16.28515625" style="5" customWidth="1"/>
    <col min="11532" max="11776" width="10.28515625" style="5"/>
    <col min="11777" max="11777" width="6.42578125" style="5" customWidth="1"/>
    <col min="11778" max="11778" width="58.28515625" style="5" customWidth="1"/>
    <col min="11779" max="11779" width="10.28515625" style="5"/>
    <col min="11780" max="11780" width="11" style="5" customWidth="1"/>
    <col min="11781" max="11782" width="9.7109375" style="5" customWidth="1"/>
    <col min="11783" max="11783" width="10.7109375" style="5" customWidth="1"/>
    <col min="11784" max="11785" width="11.28515625" style="5" customWidth="1"/>
    <col min="11786" max="11786" width="17" style="5" customWidth="1"/>
    <col min="11787" max="11787" width="16.28515625" style="5" customWidth="1"/>
    <col min="11788" max="12032" width="10.28515625" style="5"/>
    <col min="12033" max="12033" width="6.42578125" style="5" customWidth="1"/>
    <col min="12034" max="12034" width="58.28515625" style="5" customWidth="1"/>
    <col min="12035" max="12035" width="10.28515625" style="5"/>
    <col min="12036" max="12036" width="11" style="5" customWidth="1"/>
    <col min="12037" max="12038" width="9.7109375" style="5" customWidth="1"/>
    <col min="12039" max="12039" width="10.7109375" style="5" customWidth="1"/>
    <col min="12040" max="12041" width="11.28515625" style="5" customWidth="1"/>
    <col min="12042" max="12042" width="17" style="5" customWidth="1"/>
    <col min="12043" max="12043" width="16.28515625" style="5" customWidth="1"/>
    <col min="12044" max="12288" width="10.28515625" style="5"/>
    <col min="12289" max="12289" width="6.42578125" style="5" customWidth="1"/>
    <col min="12290" max="12290" width="58.28515625" style="5" customWidth="1"/>
    <col min="12291" max="12291" width="10.28515625" style="5"/>
    <col min="12292" max="12292" width="11" style="5" customWidth="1"/>
    <col min="12293" max="12294" width="9.7109375" style="5" customWidth="1"/>
    <col min="12295" max="12295" width="10.7109375" style="5" customWidth="1"/>
    <col min="12296" max="12297" width="11.28515625" style="5" customWidth="1"/>
    <col min="12298" max="12298" width="17" style="5" customWidth="1"/>
    <col min="12299" max="12299" width="16.28515625" style="5" customWidth="1"/>
    <col min="12300" max="12544" width="10.28515625" style="5"/>
    <col min="12545" max="12545" width="6.42578125" style="5" customWidth="1"/>
    <col min="12546" max="12546" width="58.28515625" style="5" customWidth="1"/>
    <col min="12547" max="12547" width="10.28515625" style="5"/>
    <col min="12548" max="12548" width="11" style="5" customWidth="1"/>
    <col min="12549" max="12550" width="9.7109375" style="5" customWidth="1"/>
    <col min="12551" max="12551" width="10.7109375" style="5" customWidth="1"/>
    <col min="12552" max="12553" width="11.28515625" style="5" customWidth="1"/>
    <col min="12554" max="12554" width="17" style="5" customWidth="1"/>
    <col min="12555" max="12555" width="16.28515625" style="5" customWidth="1"/>
    <col min="12556" max="12800" width="10.28515625" style="5"/>
    <col min="12801" max="12801" width="6.42578125" style="5" customWidth="1"/>
    <col min="12802" max="12802" width="58.28515625" style="5" customWidth="1"/>
    <col min="12803" max="12803" width="10.28515625" style="5"/>
    <col min="12804" max="12804" width="11" style="5" customWidth="1"/>
    <col min="12805" max="12806" width="9.7109375" style="5" customWidth="1"/>
    <col min="12807" max="12807" width="10.7109375" style="5" customWidth="1"/>
    <col min="12808" max="12809" width="11.28515625" style="5" customWidth="1"/>
    <col min="12810" max="12810" width="17" style="5" customWidth="1"/>
    <col min="12811" max="12811" width="16.28515625" style="5" customWidth="1"/>
    <col min="12812" max="13056" width="10.28515625" style="5"/>
    <col min="13057" max="13057" width="6.42578125" style="5" customWidth="1"/>
    <col min="13058" max="13058" width="58.28515625" style="5" customWidth="1"/>
    <col min="13059" max="13059" width="10.28515625" style="5"/>
    <col min="13060" max="13060" width="11" style="5" customWidth="1"/>
    <col min="13061" max="13062" width="9.7109375" style="5" customWidth="1"/>
    <col min="13063" max="13063" width="10.7109375" style="5" customWidth="1"/>
    <col min="13064" max="13065" width="11.28515625" style="5" customWidth="1"/>
    <col min="13066" max="13066" width="17" style="5" customWidth="1"/>
    <col min="13067" max="13067" width="16.28515625" style="5" customWidth="1"/>
    <col min="13068" max="13312" width="10.28515625" style="5"/>
    <col min="13313" max="13313" width="6.42578125" style="5" customWidth="1"/>
    <col min="13314" max="13314" width="58.28515625" style="5" customWidth="1"/>
    <col min="13315" max="13315" width="10.28515625" style="5"/>
    <col min="13316" max="13316" width="11" style="5" customWidth="1"/>
    <col min="13317" max="13318" width="9.7109375" style="5" customWidth="1"/>
    <col min="13319" max="13319" width="10.7109375" style="5" customWidth="1"/>
    <col min="13320" max="13321" width="11.28515625" style="5" customWidth="1"/>
    <col min="13322" max="13322" width="17" style="5" customWidth="1"/>
    <col min="13323" max="13323" width="16.28515625" style="5" customWidth="1"/>
    <col min="13324" max="13568" width="10.28515625" style="5"/>
    <col min="13569" max="13569" width="6.42578125" style="5" customWidth="1"/>
    <col min="13570" max="13570" width="58.28515625" style="5" customWidth="1"/>
    <col min="13571" max="13571" width="10.28515625" style="5"/>
    <col min="13572" max="13572" width="11" style="5" customWidth="1"/>
    <col min="13573" max="13574" width="9.7109375" style="5" customWidth="1"/>
    <col min="13575" max="13575" width="10.7109375" style="5" customWidth="1"/>
    <col min="13576" max="13577" width="11.28515625" style="5" customWidth="1"/>
    <col min="13578" max="13578" width="17" style="5" customWidth="1"/>
    <col min="13579" max="13579" width="16.28515625" style="5" customWidth="1"/>
    <col min="13580" max="13824" width="10.28515625" style="5"/>
    <col min="13825" max="13825" width="6.42578125" style="5" customWidth="1"/>
    <col min="13826" max="13826" width="58.28515625" style="5" customWidth="1"/>
    <col min="13827" max="13827" width="10.28515625" style="5"/>
    <col min="13828" max="13828" width="11" style="5" customWidth="1"/>
    <col min="13829" max="13830" width="9.7109375" style="5" customWidth="1"/>
    <col min="13831" max="13831" width="10.7109375" style="5" customWidth="1"/>
    <col min="13832" max="13833" width="11.28515625" style="5" customWidth="1"/>
    <col min="13834" max="13834" width="17" style="5" customWidth="1"/>
    <col min="13835" max="13835" width="16.28515625" style="5" customWidth="1"/>
    <col min="13836" max="14080" width="10.28515625" style="5"/>
    <col min="14081" max="14081" width="6.42578125" style="5" customWidth="1"/>
    <col min="14082" max="14082" width="58.28515625" style="5" customWidth="1"/>
    <col min="14083" max="14083" width="10.28515625" style="5"/>
    <col min="14084" max="14084" width="11" style="5" customWidth="1"/>
    <col min="14085" max="14086" width="9.7109375" style="5" customWidth="1"/>
    <col min="14087" max="14087" width="10.7109375" style="5" customWidth="1"/>
    <col min="14088" max="14089" width="11.28515625" style="5" customWidth="1"/>
    <col min="14090" max="14090" width="17" style="5" customWidth="1"/>
    <col min="14091" max="14091" width="16.28515625" style="5" customWidth="1"/>
    <col min="14092" max="14336" width="10.28515625" style="5"/>
    <col min="14337" max="14337" width="6.42578125" style="5" customWidth="1"/>
    <col min="14338" max="14338" width="58.28515625" style="5" customWidth="1"/>
    <col min="14339" max="14339" width="10.28515625" style="5"/>
    <col min="14340" max="14340" width="11" style="5" customWidth="1"/>
    <col min="14341" max="14342" width="9.7109375" style="5" customWidth="1"/>
    <col min="14343" max="14343" width="10.7109375" style="5" customWidth="1"/>
    <col min="14344" max="14345" width="11.28515625" style="5" customWidth="1"/>
    <col min="14346" max="14346" width="17" style="5" customWidth="1"/>
    <col min="14347" max="14347" width="16.28515625" style="5" customWidth="1"/>
    <col min="14348" max="14592" width="10.28515625" style="5"/>
    <col min="14593" max="14593" width="6.42578125" style="5" customWidth="1"/>
    <col min="14594" max="14594" width="58.28515625" style="5" customWidth="1"/>
    <col min="14595" max="14595" width="10.28515625" style="5"/>
    <col min="14596" max="14596" width="11" style="5" customWidth="1"/>
    <col min="14597" max="14598" width="9.7109375" style="5" customWidth="1"/>
    <col min="14599" max="14599" width="10.7109375" style="5" customWidth="1"/>
    <col min="14600" max="14601" width="11.28515625" style="5" customWidth="1"/>
    <col min="14602" max="14602" width="17" style="5" customWidth="1"/>
    <col min="14603" max="14603" width="16.28515625" style="5" customWidth="1"/>
    <col min="14604" max="14848" width="10.28515625" style="5"/>
    <col min="14849" max="14849" width="6.42578125" style="5" customWidth="1"/>
    <col min="14850" max="14850" width="58.28515625" style="5" customWidth="1"/>
    <col min="14851" max="14851" width="10.28515625" style="5"/>
    <col min="14852" max="14852" width="11" style="5" customWidth="1"/>
    <col min="14853" max="14854" width="9.7109375" style="5" customWidth="1"/>
    <col min="14855" max="14855" width="10.7109375" style="5" customWidth="1"/>
    <col min="14856" max="14857" width="11.28515625" style="5" customWidth="1"/>
    <col min="14858" max="14858" width="17" style="5" customWidth="1"/>
    <col min="14859" max="14859" width="16.28515625" style="5" customWidth="1"/>
    <col min="14860" max="15104" width="10.28515625" style="5"/>
    <col min="15105" max="15105" width="6.42578125" style="5" customWidth="1"/>
    <col min="15106" max="15106" width="58.28515625" style="5" customWidth="1"/>
    <col min="15107" max="15107" width="10.28515625" style="5"/>
    <col min="15108" max="15108" width="11" style="5" customWidth="1"/>
    <col min="15109" max="15110" width="9.7109375" style="5" customWidth="1"/>
    <col min="15111" max="15111" width="10.7109375" style="5" customWidth="1"/>
    <col min="15112" max="15113" width="11.28515625" style="5" customWidth="1"/>
    <col min="15114" max="15114" width="17" style="5" customWidth="1"/>
    <col min="15115" max="15115" width="16.28515625" style="5" customWidth="1"/>
    <col min="15116" max="15360" width="10.28515625" style="5"/>
    <col min="15361" max="15361" width="6.42578125" style="5" customWidth="1"/>
    <col min="15362" max="15362" width="58.28515625" style="5" customWidth="1"/>
    <col min="15363" max="15363" width="10.28515625" style="5"/>
    <col min="15364" max="15364" width="11" style="5" customWidth="1"/>
    <col min="15365" max="15366" width="9.7109375" style="5" customWidth="1"/>
    <col min="15367" max="15367" width="10.7109375" style="5" customWidth="1"/>
    <col min="15368" max="15369" width="11.28515625" style="5" customWidth="1"/>
    <col min="15370" max="15370" width="17" style="5" customWidth="1"/>
    <col min="15371" max="15371" width="16.28515625" style="5" customWidth="1"/>
    <col min="15372" max="15616" width="10.28515625" style="5"/>
    <col min="15617" max="15617" width="6.42578125" style="5" customWidth="1"/>
    <col min="15618" max="15618" width="58.28515625" style="5" customWidth="1"/>
    <col min="15619" max="15619" width="10.28515625" style="5"/>
    <col min="15620" max="15620" width="11" style="5" customWidth="1"/>
    <col min="15621" max="15622" width="9.7109375" style="5" customWidth="1"/>
    <col min="15623" max="15623" width="10.7109375" style="5" customWidth="1"/>
    <col min="15624" max="15625" width="11.28515625" style="5" customWidth="1"/>
    <col min="15626" max="15626" width="17" style="5" customWidth="1"/>
    <col min="15627" max="15627" width="16.28515625" style="5" customWidth="1"/>
    <col min="15628" max="15872" width="10.28515625" style="5"/>
    <col min="15873" max="15873" width="6.42578125" style="5" customWidth="1"/>
    <col min="15874" max="15874" width="58.28515625" style="5" customWidth="1"/>
    <col min="15875" max="15875" width="10.28515625" style="5"/>
    <col min="15876" max="15876" width="11" style="5" customWidth="1"/>
    <col min="15877" max="15878" width="9.7109375" style="5" customWidth="1"/>
    <col min="15879" max="15879" width="10.7109375" style="5" customWidth="1"/>
    <col min="15880" max="15881" width="11.28515625" style="5" customWidth="1"/>
    <col min="15882" max="15882" width="17" style="5" customWidth="1"/>
    <col min="15883" max="15883" width="16.28515625" style="5" customWidth="1"/>
    <col min="15884" max="16128" width="10.28515625" style="5"/>
    <col min="16129" max="16129" width="6.42578125" style="5" customWidth="1"/>
    <col min="16130" max="16130" width="58.28515625" style="5" customWidth="1"/>
    <col min="16131" max="16131" width="10.28515625" style="5"/>
    <col min="16132" max="16132" width="11" style="5" customWidth="1"/>
    <col min="16133" max="16134" width="9.7109375" style="5" customWidth="1"/>
    <col min="16135" max="16135" width="10.7109375" style="5" customWidth="1"/>
    <col min="16136" max="16137" width="11.28515625" style="5" customWidth="1"/>
    <col min="16138" max="16138" width="17" style="5" customWidth="1"/>
    <col min="16139" max="16139" width="16.28515625" style="5" customWidth="1"/>
    <col min="16140" max="16384" width="10.28515625" style="5"/>
  </cols>
  <sheetData>
    <row r="1" spans="1:9" ht="14.25" x14ac:dyDescent="0.2">
      <c r="A1" s="137"/>
      <c r="C1" s="2"/>
      <c r="D1" s="2"/>
      <c r="E1" s="2"/>
      <c r="F1" s="2"/>
      <c r="G1" s="2" t="s">
        <v>59</v>
      </c>
      <c r="H1" s="2"/>
    </row>
    <row r="2" spans="1:9" x14ac:dyDescent="0.2">
      <c r="C2" s="2"/>
      <c r="D2" s="2"/>
      <c r="E2" s="2"/>
      <c r="F2" s="2"/>
      <c r="G2" s="11" t="s">
        <v>225</v>
      </c>
      <c r="H2" s="2"/>
    </row>
    <row r="3" spans="1:9" x14ac:dyDescent="0.2">
      <c r="C3" s="2"/>
      <c r="D3" s="2"/>
      <c r="E3" s="2"/>
      <c r="F3" s="2"/>
      <c r="G3" s="11" t="s">
        <v>140</v>
      </c>
      <c r="H3" s="2"/>
    </row>
    <row r="4" spans="1:9" x14ac:dyDescent="0.2">
      <c r="B4" s="2"/>
      <c r="C4" s="11"/>
      <c r="D4" s="2"/>
      <c r="E4" s="11"/>
      <c r="F4" s="2"/>
      <c r="G4" s="11" t="s">
        <v>226</v>
      </c>
      <c r="H4" s="2"/>
    </row>
    <row r="5" spans="1:9" x14ac:dyDescent="0.2">
      <c r="B5" s="2"/>
      <c r="C5" s="11"/>
      <c r="D5" s="2"/>
      <c r="E5" s="11"/>
      <c r="F5" s="2"/>
      <c r="G5" s="11"/>
      <c r="H5" s="2"/>
    </row>
    <row r="6" spans="1:9" x14ac:dyDescent="0.2">
      <c r="B6" s="2"/>
      <c r="C6" s="11"/>
      <c r="D6" s="2"/>
      <c r="E6" s="11"/>
      <c r="F6" s="2"/>
      <c r="G6" s="2"/>
      <c r="H6" s="2"/>
    </row>
    <row r="7" spans="1:9" ht="12.75" x14ac:dyDescent="0.2">
      <c r="A7" s="138" t="s">
        <v>60</v>
      </c>
      <c r="B7" s="138"/>
      <c r="C7" s="138"/>
      <c r="D7" s="138"/>
      <c r="E7" s="138"/>
      <c r="F7" s="138"/>
      <c r="G7" s="138"/>
      <c r="H7" s="138"/>
      <c r="I7" s="138"/>
    </row>
    <row r="8" spans="1:9" ht="12.75" x14ac:dyDescent="0.2">
      <c r="A8" s="139"/>
      <c r="B8" s="139"/>
      <c r="C8" s="139"/>
      <c r="D8" s="139"/>
      <c r="E8" s="139"/>
      <c r="F8" s="139"/>
      <c r="G8" s="139"/>
      <c r="H8" s="139"/>
      <c r="I8" s="139"/>
    </row>
    <row r="9" spans="1:9" x14ac:dyDescent="0.2">
      <c r="I9" s="5" t="s">
        <v>2</v>
      </c>
    </row>
    <row r="10" spans="1:9" ht="11.25" customHeight="1" x14ac:dyDescent="0.2">
      <c r="A10" s="140"/>
      <c r="B10" s="140"/>
      <c r="C10" s="141" t="s">
        <v>61</v>
      </c>
      <c r="D10" s="142" t="s">
        <v>62</v>
      </c>
      <c r="E10" s="143" t="s">
        <v>63</v>
      </c>
      <c r="F10" s="144"/>
      <c r="G10" s="143"/>
      <c r="H10" s="145" t="s">
        <v>64</v>
      </c>
      <c r="I10" s="146"/>
    </row>
    <row r="11" spans="1:9" ht="11.25" customHeight="1" x14ac:dyDescent="0.2">
      <c r="A11" s="147"/>
      <c r="B11" s="147"/>
      <c r="C11" s="148"/>
      <c r="D11" s="149" t="s">
        <v>65</v>
      </c>
      <c r="E11" s="150"/>
      <c r="F11" s="150"/>
      <c r="G11" s="143"/>
      <c r="H11" s="151" t="s">
        <v>66</v>
      </c>
      <c r="I11" s="144"/>
    </row>
    <row r="12" spans="1:9" ht="11.25" customHeight="1" x14ac:dyDescent="0.2">
      <c r="A12" s="147"/>
      <c r="B12" s="147"/>
      <c r="C12" s="148" t="s">
        <v>67</v>
      </c>
      <c r="D12" s="149" t="s">
        <v>68</v>
      </c>
      <c r="E12" s="148" t="s">
        <v>69</v>
      </c>
      <c r="F12" s="148" t="s">
        <v>69</v>
      </c>
      <c r="G12" s="152"/>
      <c r="H12" s="152"/>
      <c r="I12" s="152"/>
    </row>
    <row r="13" spans="1:9" ht="11.25" customHeight="1" x14ac:dyDescent="0.2">
      <c r="A13" s="147" t="s">
        <v>70</v>
      </c>
      <c r="B13" s="147" t="s">
        <v>71</v>
      </c>
      <c r="C13" s="148" t="s">
        <v>72</v>
      </c>
      <c r="D13" s="149" t="s">
        <v>73</v>
      </c>
      <c r="E13" s="148" t="s">
        <v>74</v>
      </c>
      <c r="F13" s="148" t="s">
        <v>75</v>
      </c>
      <c r="G13" s="148" t="s">
        <v>76</v>
      </c>
      <c r="H13" s="153" t="s">
        <v>77</v>
      </c>
      <c r="I13" s="153" t="s">
        <v>77</v>
      </c>
    </row>
    <row r="14" spans="1:9" ht="11.25" customHeight="1" x14ac:dyDescent="0.2">
      <c r="A14" s="147"/>
      <c r="B14" s="147"/>
      <c r="C14" s="148" t="s">
        <v>78</v>
      </c>
      <c r="D14" s="149" t="s">
        <v>79</v>
      </c>
      <c r="E14" s="148" t="s">
        <v>80</v>
      </c>
      <c r="F14" s="148" t="s">
        <v>81</v>
      </c>
      <c r="G14" s="148" t="s">
        <v>82</v>
      </c>
      <c r="H14" s="153" t="s">
        <v>83</v>
      </c>
      <c r="I14" s="153" t="s">
        <v>84</v>
      </c>
    </row>
    <row r="15" spans="1:9" ht="11.25" customHeight="1" x14ac:dyDescent="0.2">
      <c r="A15" s="147"/>
      <c r="B15" s="147"/>
      <c r="C15" s="148"/>
      <c r="D15" s="149" t="s">
        <v>85</v>
      </c>
      <c r="E15" s="152"/>
      <c r="F15" s="148"/>
      <c r="G15" s="152"/>
      <c r="H15" s="153" t="s">
        <v>86</v>
      </c>
      <c r="I15" s="154"/>
    </row>
    <row r="16" spans="1:9" ht="12.75" customHeight="1" x14ac:dyDescent="0.2">
      <c r="A16" s="155"/>
      <c r="B16" s="155"/>
      <c r="C16" s="156"/>
      <c r="D16" s="157" t="s">
        <v>87</v>
      </c>
      <c r="E16" s="156"/>
      <c r="F16" s="156"/>
      <c r="G16" s="156"/>
      <c r="H16" s="158"/>
      <c r="I16" s="158"/>
    </row>
    <row r="17" spans="1:12" x14ac:dyDescent="0.2">
      <c r="A17" s="159">
        <v>1</v>
      </c>
      <c r="B17" s="160">
        <v>2</v>
      </c>
      <c r="C17" s="159">
        <v>3</v>
      </c>
      <c r="D17" s="159">
        <v>4</v>
      </c>
      <c r="E17" s="159">
        <v>5</v>
      </c>
      <c r="F17" s="159">
        <v>6</v>
      </c>
      <c r="G17" s="159">
        <v>7</v>
      </c>
      <c r="H17" s="159">
        <v>8</v>
      </c>
      <c r="I17" s="159">
        <v>9</v>
      </c>
    </row>
    <row r="18" spans="1:12" s="165" customFormat="1" ht="12.75" x14ac:dyDescent="0.2">
      <c r="A18" s="161"/>
      <c r="B18" s="162" t="s">
        <v>88</v>
      </c>
      <c r="C18" s="145"/>
      <c r="D18" s="163">
        <f>SUM(D19:D20)</f>
        <v>121265940</v>
      </c>
      <c r="E18" s="163">
        <f t="shared" ref="E18:I18" si="0">SUM(E19:E20)</f>
        <v>41652820</v>
      </c>
      <c r="F18" s="163">
        <f t="shared" si="0"/>
        <v>79613120</v>
      </c>
      <c r="G18" s="163">
        <f>SUM(G19:G20)</f>
        <v>32066546</v>
      </c>
      <c r="H18" s="163">
        <f t="shared" si="0"/>
        <v>11081617</v>
      </c>
      <c r="I18" s="163">
        <f t="shared" si="0"/>
        <v>20984929</v>
      </c>
      <c r="J18" s="164"/>
      <c r="K18" s="164"/>
    </row>
    <row r="19" spans="1:12" s="165" customFormat="1" ht="12.75" x14ac:dyDescent="0.2">
      <c r="A19" s="166"/>
      <c r="B19" s="167" t="s">
        <v>89</v>
      </c>
      <c r="C19" s="168"/>
      <c r="D19" s="169">
        <v>32506909</v>
      </c>
      <c r="E19" s="169">
        <v>3771364</v>
      </c>
      <c r="F19" s="169">
        <v>28735545</v>
      </c>
      <c r="G19" s="169">
        <v>13548084</v>
      </c>
      <c r="H19" s="169">
        <v>1414947</v>
      </c>
      <c r="I19" s="169">
        <v>12133137</v>
      </c>
      <c r="J19" s="164"/>
      <c r="K19" s="170"/>
      <c r="L19" s="170"/>
    </row>
    <row r="20" spans="1:12" s="165" customFormat="1" ht="12.75" x14ac:dyDescent="0.2">
      <c r="A20" s="166"/>
      <c r="B20" s="171" t="s">
        <v>90</v>
      </c>
      <c r="C20" s="172"/>
      <c r="D20" s="173">
        <v>88759031</v>
      </c>
      <c r="E20" s="173">
        <v>37881456</v>
      </c>
      <c r="F20" s="173">
        <v>50877575</v>
      </c>
      <c r="G20" s="173">
        <v>18518462</v>
      </c>
      <c r="H20" s="173">
        <v>9666670</v>
      </c>
      <c r="I20" s="173">
        <v>8851792</v>
      </c>
      <c r="J20" s="164"/>
      <c r="K20" s="170"/>
    </row>
    <row r="21" spans="1:12" ht="24" customHeight="1" thickBot="1" x14ac:dyDescent="0.25">
      <c r="A21" s="174" t="s">
        <v>91</v>
      </c>
      <c r="B21" s="175" t="s">
        <v>92</v>
      </c>
      <c r="C21" s="176"/>
      <c r="D21" s="177">
        <v>104523563</v>
      </c>
      <c r="E21" s="177">
        <v>33603925</v>
      </c>
      <c r="F21" s="177">
        <v>70919638</v>
      </c>
      <c r="G21" s="177">
        <v>26936464</v>
      </c>
      <c r="H21" s="177">
        <v>8746864</v>
      </c>
      <c r="I21" s="178">
        <v>18189600</v>
      </c>
      <c r="J21" s="6"/>
    </row>
    <row r="22" spans="1:12" ht="30.75" customHeight="1" x14ac:dyDescent="0.2">
      <c r="A22" s="192" t="s">
        <v>233</v>
      </c>
      <c r="B22" s="197" t="s">
        <v>234</v>
      </c>
      <c r="C22" s="193"/>
      <c r="D22" s="194"/>
      <c r="E22" s="194"/>
      <c r="F22" s="194"/>
      <c r="G22" s="194"/>
      <c r="H22" s="194"/>
      <c r="I22" s="195"/>
    </row>
    <row r="23" spans="1:12" ht="12" customHeight="1" x14ac:dyDescent="0.25">
      <c r="A23" s="179"/>
      <c r="B23" s="180" t="s">
        <v>63</v>
      </c>
      <c r="C23" s="181"/>
      <c r="D23" s="182"/>
      <c r="E23" s="182"/>
      <c r="F23" s="182"/>
      <c r="G23" s="182"/>
      <c r="H23" s="182"/>
      <c r="I23" s="183"/>
    </row>
    <row r="24" spans="1:12" ht="13.5" customHeight="1" x14ac:dyDescent="0.2">
      <c r="A24" s="184"/>
      <c r="B24" s="196" t="s">
        <v>235</v>
      </c>
      <c r="C24" s="186" t="s">
        <v>236</v>
      </c>
      <c r="D24" s="187">
        <f>SUM(E24:F24)</f>
        <v>50000</v>
      </c>
      <c r="E24" s="187">
        <v>0</v>
      </c>
      <c r="F24" s="187">
        <v>50000</v>
      </c>
      <c r="G24" s="187"/>
      <c r="H24" s="187"/>
      <c r="I24" s="187"/>
    </row>
    <row r="25" spans="1:12" ht="13.5" customHeight="1" x14ac:dyDescent="0.2">
      <c r="A25" s="188"/>
      <c r="B25" s="189" t="s">
        <v>93</v>
      </c>
      <c r="C25" s="190" t="s">
        <v>237</v>
      </c>
      <c r="D25" s="191"/>
      <c r="E25" s="191"/>
      <c r="F25" s="191"/>
      <c r="G25" s="191">
        <f>SUM(H25,I25)</f>
        <v>50000</v>
      </c>
      <c r="H25" s="191">
        <v>0</v>
      </c>
      <c r="I25" s="191">
        <v>50000</v>
      </c>
    </row>
    <row r="26" spans="1:12" ht="36" customHeight="1" x14ac:dyDescent="0.2">
      <c r="A26" s="192" t="s">
        <v>238</v>
      </c>
      <c r="B26" s="197" t="s">
        <v>239</v>
      </c>
      <c r="C26" s="193"/>
      <c r="D26" s="194"/>
      <c r="E26" s="194"/>
      <c r="F26" s="194"/>
      <c r="G26" s="194"/>
      <c r="H26" s="194"/>
      <c r="I26" s="195"/>
    </row>
    <row r="27" spans="1:12" ht="12" customHeight="1" x14ac:dyDescent="0.25">
      <c r="A27" s="179"/>
      <c r="B27" s="180" t="s">
        <v>63</v>
      </c>
      <c r="C27" s="181"/>
      <c r="D27" s="182"/>
      <c r="E27" s="182"/>
      <c r="F27" s="182"/>
      <c r="G27" s="182"/>
      <c r="H27" s="182"/>
      <c r="I27" s="183"/>
    </row>
    <row r="28" spans="1:12" ht="14.25" customHeight="1" x14ac:dyDescent="0.2">
      <c r="A28" s="184"/>
      <c r="B28" s="196" t="s">
        <v>240</v>
      </c>
      <c r="C28" s="186" t="s">
        <v>94</v>
      </c>
      <c r="D28" s="187">
        <f>SUM(E28:F28)</f>
        <v>41244</v>
      </c>
      <c r="E28" s="187">
        <v>0</v>
      </c>
      <c r="F28" s="187">
        <v>41244</v>
      </c>
      <c r="G28" s="187"/>
      <c r="H28" s="187"/>
      <c r="I28" s="187"/>
    </row>
    <row r="29" spans="1:12" ht="13.5" customHeight="1" x14ac:dyDescent="0.2">
      <c r="A29" s="188"/>
      <c r="B29" s="189" t="s">
        <v>93</v>
      </c>
      <c r="C29" s="190" t="s">
        <v>95</v>
      </c>
      <c r="D29" s="191"/>
      <c r="E29" s="191"/>
      <c r="F29" s="191"/>
      <c r="G29" s="191">
        <f>SUM(H29,I29)</f>
        <v>41244</v>
      </c>
      <c r="H29" s="191">
        <v>0</v>
      </c>
      <c r="I29" s="191">
        <v>41244</v>
      </c>
    </row>
    <row r="30" spans="1:12" ht="36" customHeight="1" x14ac:dyDescent="0.2">
      <c r="A30" s="192" t="s">
        <v>241</v>
      </c>
      <c r="B30" s="197" t="s">
        <v>242</v>
      </c>
      <c r="C30" s="193"/>
      <c r="D30" s="194"/>
      <c r="E30" s="194"/>
      <c r="F30" s="194"/>
      <c r="G30" s="194"/>
      <c r="H30" s="194"/>
      <c r="I30" s="195"/>
    </row>
    <row r="31" spans="1:12" ht="12" customHeight="1" x14ac:dyDescent="0.25">
      <c r="A31" s="179"/>
      <c r="B31" s="180" t="s">
        <v>63</v>
      </c>
      <c r="C31" s="181"/>
      <c r="D31" s="182"/>
      <c r="E31" s="182"/>
      <c r="F31" s="182"/>
      <c r="G31" s="182"/>
      <c r="H31" s="182"/>
      <c r="I31" s="183"/>
    </row>
    <row r="32" spans="1:12" ht="12.75" customHeight="1" x14ac:dyDescent="0.2">
      <c r="A32" s="184"/>
      <c r="B32" s="196" t="s">
        <v>243</v>
      </c>
      <c r="C32" s="186" t="s">
        <v>94</v>
      </c>
      <c r="D32" s="187">
        <f>SUM(E32:F32)</f>
        <v>38843</v>
      </c>
      <c r="E32" s="187">
        <v>0</v>
      </c>
      <c r="F32" s="187">
        <v>38843</v>
      </c>
      <c r="G32" s="187"/>
      <c r="H32" s="187"/>
      <c r="I32" s="187"/>
    </row>
    <row r="33" spans="1:9" ht="13.5" customHeight="1" x14ac:dyDescent="0.2">
      <c r="A33" s="188"/>
      <c r="B33" s="189" t="s">
        <v>93</v>
      </c>
      <c r="C33" s="190" t="s">
        <v>95</v>
      </c>
      <c r="D33" s="191"/>
      <c r="E33" s="191"/>
      <c r="F33" s="191"/>
      <c r="G33" s="191">
        <f>SUM(H33,I33)</f>
        <v>38843</v>
      </c>
      <c r="H33" s="191">
        <v>0</v>
      </c>
      <c r="I33" s="191">
        <v>38843</v>
      </c>
    </row>
    <row r="34" spans="1:9" ht="36" customHeight="1" x14ac:dyDescent="0.2">
      <c r="A34" s="192" t="s">
        <v>244</v>
      </c>
      <c r="B34" s="197" t="s">
        <v>245</v>
      </c>
      <c r="C34" s="193"/>
      <c r="D34" s="194"/>
      <c r="E34" s="194"/>
      <c r="F34" s="194"/>
      <c r="G34" s="194"/>
      <c r="H34" s="194"/>
      <c r="I34" s="195"/>
    </row>
    <row r="35" spans="1:9" ht="12" customHeight="1" x14ac:dyDescent="0.25">
      <c r="A35" s="179"/>
      <c r="B35" s="180" t="s">
        <v>63</v>
      </c>
      <c r="C35" s="181"/>
      <c r="D35" s="182"/>
      <c r="E35" s="182"/>
      <c r="F35" s="182"/>
      <c r="G35" s="182"/>
      <c r="H35" s="182"/>
      <c r="I35" s="183"/>
    </row>
    <row r="36" spans="1:9" ht="15" customHeight="1" x14ac:dyDescent="0.2">
      <c r="A36" s="184"/>
      <c r="B36" s="196" t="s">
        <v>246</v>
      </c>
      <c r="C36" s="186" t="s">
        <v>94</v>
      </c>
      <c r="D36" s="187">
        <f>SUM(E36:F36)</f>
        <v>30995</v>
      </c>
      <c r="E36" s="187">
        <v>0</v>
      </c>
      <c r="F36" s="187">
        <v>30995</v>
      </c>
      <c r="G36" s="187"/>
      <c r="H36" s="187"/>
      <c r="I36" s="187"/>
    </row>
    <row r="37" spans="1:9" ht="13.5" customHeight="1" x14ac:dyDescent="0.2">
      <c r="A37" s="188"/>
      <c r="B37" s="189" t="s">
        <v>93</v>
      </c>
      <c r="C37" s="190" t="s">
        <v>95</v>
      </c>
      <c r="D37" s="191"/>
      <c r="E37" s="191"/>
      <c r="F37" s="191"/>
      <c r="G37" s="191">
        <f>SUM(H37,I37)</f>
        <v>30995</v>
      </c>
      <c r="H37" s="191">
        <v>0</v>
      </c>
      <c r="I37" s="191">
        <v>30995</v>
      </c>
    </row>
    <row r="38" spans="1:9" ht="36" customHeight="1" x14ac:dyDescent="0.2">
      <c r="A38" s="192" t="s">
        <v>247</v>
      </c>
      <c r="B38" s="197" t="s">
        <v>248</v>
      </c>
      <c r="C38" s="193"/>
      <c r="D38" s="194"/>
      <c r="E38" s="194"/>
      <c r="F38" s="194"/>
      <c r="G38" s="194"/>
      <c r="H38" s="194"/>
      <c r="I38" s="195"/>
    </row>
    <row r="39" spans="1:9" ht="12" customHeight="1" x14ac:dyDescent="0.25">
      <c r="A39" s="179"/>
      <c r="B39" s="180" t="s">
        <v>63</v>
      </c>
      <c r="C39" s="181"/>
      <c r="D39" s="182"/>
      <c r="E39" s="182"/>
      <c r="F39" s="182"/>
      <c r="G39" s="182"/>
      <c r="H39" s="182"/>
      <c r="I39" s="183"/>
    </row>
    <row r="40" spans="1:9" ht="13.5" customHeight="1" x14ac:dyDescent="0.2">
      <c r="A40" s="184"/>
      <c r="B40" s="196" t="s">
        <v>249</v>
      </c>
      <c r="C40" s="186" t="s">
        <v>94</v>
      </c>
      <c r="D40" s="187">
        <f>SUM(E40:F40)</f>
        <v>41678</v>
      </c>
      <c r="E40" s="187">
        <v>0</v>
      </c>
      <c r="F40" s="187">
        <v>41678</v>
      </c>
      <c r="G40" s="187"/>
      <c r="H40" s="187"/>
      <c r="I40" s="187"/>
    </row>
    <row r="41" spans="1:9" ht="13.5" customHeight="1" x14ac:dyDescent="0.2">
      <c r="A41" s="188"/>
      <c r="B41" s="189" t="s">
        <v>93</v>
      </c>
      <c r="C41" s="190" t="s">
        <v>95</v>
      </c>
      <c r="D41" s="191"/>
      <c r="E41" s="191"/>
      <c r="F41" s="191"/>
      <c r="G41" s="191">
        <f>SUM(H41,I41)</f>
        <v>41678</v>
      </c>
      <c r="H41" s="191">
        <v>0</v>
      </c>
      <c r="I41" s="191">
        <v>41678</v>
      </c>
    </row>
    <row r="42" spans="1:9" ht="36" customHeight="1" x14ac:dyDescent="0.2">
      <c r="A42" s="192" t="s">
        <v>250</v>
      </c>
      <c r="B42" s="197" t="s">
        <v>251</v>
      </c>
      <c r="C42" s="193"/>
      <c r="D42" s="194"/>
      <c r="E42" s="194"/>
      <c r="F42" s="194"/>
      <c r="G42" s="194"/>
      <c r="H42" s="194"/>
      <c r="I42" s="195"/>
    </row>
    <row r="43" spans="1:9" ht="12" customHeight="1" x14ac:dyDescent="0.25">
      <c r="A43" s="179"/>
      <c r="B43" s="180" t="s">
        <v>63</v>
      </c>
      <c r="C43" s="181"/>
      <c r="D43" s="182"/>
      <c r="E43" s="182"/>
      <c r="F43" s="182"/>
      <c r="G43" s="182"/>
      <c r="H43" s="182"/>
      <c r="I43" s="183"/>
    </row>
    <row r="44" spans="1:9" ht="12.75" customHeight="1" x14ac:dyDescent="0.2">
      <c r="A44" s="184"/>
      <c r="B44" s="196" t="s">
        <v>252</v>
      </c>
      <c r="C44" s="186" t="s">
        <v>94</v>
      </c>
      <c r="D44" s="187">
        <f>SUM(E44:F44)</f>
        <v>39841</v>
      </c>
      <c r="E44" s="187">
        <v>0</v>
      </c>
      <c r="F44" s="187">
        <v>39841</v>
      </c>
      <c r="G44" s="187"/>
      <c r="H44" s="187"/>
      <c r="I44" s="187"/>
    </row>
    <row r="45" spans="1:9" ht="13.5" customHeight="1" x14ac:dyDescent="0.2">
      <c r="A45" s="188"/>
      <c r="B45" s="189" t="s">
        <v>93</v>
      </c>
      <c r="C45" s="190" t="s">
        <v>95</v>
      </c>
      <c r="D45" s="191"/>
      <c r="E45" s="191"/>
      <c r="F45" s="191"/>
      <c r="G45" s="191">
        <f>SUM(H45,I45)</f>
        <v>39841</v>
      </c>
      <c r="H45" s="191">
        <v>0</v>
      </c>
      <c r="I45" s="191">
        <v>39841</v>
      </c>
    </row>
    <row r="46" spans="1:9" ht="36" customHeight="1" x14ac:dyDescent="0.2">
      <c r="A46" s="192" t="s">
        <v>253</v>
      </c>
      <c r="B46" s="197" t="s">
        <v>254</v>
      </c>
      <c r="C46" s="193"/>
      <c r="D46" s="194"/>
      <c r="E46" s="194"/>
      <c r="F46" s="194"/>
      <c r="G46" s="194"/>
      <c r="H46" s="194"/>
      <c r="I46" s="195"/>
    </row>
    <row r="47" spans="1:9" ht="12" customHeight="1" x14ac:dyDescent="0.25">
      <c r="A47" s="179"/>
      <c r="B47" s="180" t="s">
        <v>63</v>
      </c>
      <c r="C47" s="181"/>
      <c r="D47" s="182"/>
      <c r="E47" s="182"/>
      <c r="F47" s="182"/>
      <c r="G47" s="182"/>
      <c r="H47" s="182"/>
      <c r="I47" s="183"/>
    </row>
    <row r="48" spans="1:9" ht="13.5" customHeight="1" x14ac:dyDescent="0.2">
      <c r="A48" s="184"/>
      <c r="B48" s="196" t="s">
        <v>255</v>
      </c>
      <c r="C48" s="186" t="s">
        <v>94</v>
      </c>
      <c r="D48" s="187">
        <f>SUM(E48:F48)</f>
        <v>37670</v>
      </c>
      <c r="E48" s="187">
        <v>0</v>
      </c>
      <c r="F48" s="187">
        <v>37670</v>
      </c>
      <c r="G48" s="187"/>
      <c r="H48" s="187"/>
      <c r="I48" s="187"/>
    </row>
    <row r="49" spans="1:10" ht="13.5" customHeight="1" x14ac:dyDescent="0.2">
      <c r="A49" s="188"/>
      <c r="B49" s="189" t="s">
        <v>93</v>
      </c>
      <c r="C49" s="190" t="s">
        <v>95</v>
      </c>
      <c r="D49" s="191"/>
      <c r="E49" s="191"/>
      <c r="F49" s="191"/>
      <c r="G49" s="191">
        <f>SUM(H49,I49)</f>
        <v>37670</v>
      </c>
      <c r="H49" s="191">
        <v>0</v>
      </c>
      <c r="I49" s="191">
        <v>37670</v>
      </c>
    </row>
    <row r="50" spans="1:10" ht="24.75" customHeight="1" thickBot="1" x14ac:dyDescent="0.25">
      <c r="A50" s="174" t="s">
        <v>256</v>
      </c>
      <c r="B50" s="175" t="s">
        <v>257</v>
      </c>
      <c r="C50" s="176"/>
      <c r="D50" s="177">
        <v>656802</v>
      </c>
      <c r="E50" s="177">
        <v>56895</v>
      </c>
      <c r="F50" s="177">
        <v>599907</v>
      </c>
      <c r="G50" s="177">
        <v>511536</v>
      </c>
      <c r="H50" s="177">
        <v>37953</v>
      </c>
      <c r="I50" s="178">
        <v>473583</v>
      </c>
      <c r="J50" s="6"/>
    </row>
    <row r="51" spans="1:10" ht="32.25" customHeight="1" x14ac:dyDescent="0.2">
      <c r="A51" s="192" t="s">
        <v>258</v>
      </c>
      <c r="B51" s="197" t="s">
        <v>192</v>
      </c>
      <c r="C51" s="193"/>
      <c r="D51" s="194"/>
      <c r="E51" s="194"/>
      <c r="F51" s="194"/>
      <c r="G51" s="194"/>
      <c r="H51" s="194"/>
      <c r="I51" s="195"/>
    </row>
    <row r="52" spans="1:10" ht="12" customHeight="1" x14ac:dyDescent="0.25">
      <c r="A52" s="179"/>
      <c r="B52" s="180" t="s">
        <v>63</v>
      </c>
      <c r="C52" s="181"/>
      <c r="D52" s="182"/>
      <c r="E52" s="182"/>
      <c r="F52" s="182"/>
      <c r="G52" s="182"/>
      <c r="H52" s="182"/>
      <c r="I52" s="183"/>
    </row>
    <row r="53" spans="1:10" ht="12" customHeight="1" x14ac:dyDescent="0.2">
      <c r="A53" s="184"/>
      <c r="B53" s="185" t="s">
        <v>259</v>
      </c>
      <c r="C53" s="186" t="s">
        <v>94</v>
      </c>
      <c r="D53" s="187">
        <f>SUM(E53:F53)</f>
        <v>84031</v>
      </c>
      <c r="E53" s="187">
        <v>4797</v>
      </c>
      <c r="F53" s="187">
        <v>79234</v>
      </c>
      <c r="G53" s="187"/>
      <c r="H53" s="187"/>
      <c r="I53" s="187"/>
    </row>
    <row r="54" spans="1:10" ht="13.5" customHeight="1" x14ac:dyDescent="0.2">
      <c r="A54" s="188"/>
      <c r="B54" s="189" t="s">
        <v>93</v>
      </c>
      <c r="C54" s="190" t="s">
        <v>95</v>
      </c>
      <c r="D54" s="191"/>
      <c r="E54" s="191"/>
      <c r="F54" s="191"/>
      <c r="G54" s="191">
        <f>SUM(H54,I54)</f>
        <v>84031</v>
      </c>
      <c r="H54" s="191">
        <v>4797</v>
      </c>
      <c r="I54" s="191">
        <v>79234</v>
      </c>
    </row>
    <row r="55" spans="1:10" ht="31.5" customHeight="1" x14ac:dyDescent="0.2">
      <c r="A55" s="192" t="s">
        <v>260</v>
      </c>
      <c r="B55" s="197" t="s">
        <v>261</v>
      </c>
      <c r="C55" s="193"/>
      <c r="D55" s="194"/>
      <c r="E55" s="194"/>
      <c r="F55" s="194"/>
      <c r="G55" s="194"/>
      <c r="H55" s="194"/>
      <c r="I55" s="195"/>
    </row>
    <row r="56" spans="1:10" ht="12" customHeight="1" x14ac:dyDescent="0.25">
      <c r="A56" s="179"/>
      <c r="B56" s="180" t="s">
        <v>63</v>
      </c>
      <c r="C56" s="181"/>
      <c r="D56" s="182"/>
      <c r="E56" s="182"/>
      <c r="F56" s="182"/>
      <c r="G56" s="182"/>
      <c r="H56" s="182"/>
      <c r="I56" s="183"/>
    </row>
    <row r="57" spans="1:10" ht="12" customHeight="1" x14ac:dyDescent="0.2">
      <c r="A57" s="184"/>
      <c r="B57" s="185" t="s">
        <v>262</v>
      </c>
      <c r="C57" s="186" t="s">
        <v>94</v>
      </c>
      <c r="D57" s="187">
        <f>SUM(E57:F57)</f>
        <v>177890</v>
      </c>
      <c r="E57" s="187">
        <v>10158</v>
      </c>
      <c r="F57" s="187">
        <v>167732</v>
      </c>
      <c r="G57" s="187"/>
      <c r="H57" s="187"/>
      <c r="I57" s="187"/>
    </row>
    <row r="58" spans="1:10" ht="13.5" customHeight="1" x14ac:dyDescent="0.2">
      <c r="A58" s="188"/>
      <c r="B58" s="189" t="s">
        <v>93</v>
      </c>
      <c r="C58" s="190" t="s">
        <v>95</v>
      </c>
      <c r="D58" s="191"/>
      <c r="E58" s="191"/>
      <c r="F58" s="191"/>
      <c r="G58" s="191">
        <f>SUM(H58,I58)</f>
        <v>177890</v>
      </c>
      <c r="H58" s="191">
        <v>10158</v>
      </c>
      <c r="I58" s="191">
        <v>167732</v>
      </c>
    </row>
    <row r="59" spans="1:10" x14ac:dyDescent="0.2">
      <c r="A59" s="7"/>
      <c r="D59" s="6"/>
      <c r="E59" s="6"/>
      <c r="F59" s="6"/>
      <c r="G59" s="6"/>
      <c r="H59" s="6"/>
      <c r="I59" s="6"/>
    </row>
    <row r="60" spans="1:10" x14ac:dyDescent="0.2">
      <c r="A60" s="7"/>
      <c r="D60" s="6"/>
      <c r="E60" s="6"/>
      <c r="F60" s="6"/>
      <c r="G60" s="6"/>
      <c r="H60" s="6"/>
      <c r="I60" s="6"/>
    </row>
    <row r="61" spans="1:10" x14ac:dyDescent="0.2">
      <c r="A61" s="7"/>
      <c r="D61" s="6"/>
      <c r="E61" s="6"/>
      <c r="F61" s="6"/>
      <c r="G61" s="6"/>
      <c r="H61" s="6"/>
      <c r="I61" s="6"/>
    </row>
    <row r="62" spans="1:10" x14ac:dyDescent="0.2">
      <c r="A62" s="7"/>
      <c r="D62" s="6"/>
      <c r="E62" s="6"/>
      <c r="F62" s="6"/>
      <c r="G62" s="6"/>
      <c r="H62" s="6"/>
      <c r="I62" s="6"/>
    </row>
    <row r="63" spans="1:10" x14ac:dyDescent="0.2">
      <c r="A63" s="7"/>
      <c r="D63" s="6"/>
      <c r="E63" s="6"/>
      <c r="F63" s="6"/>
      <c r="G63" s="6"/>
      <c r="H63" s="6"/>
      <c r="I63" s="6"/>
    </row>
    <row r="64" spans="1:10" x14ac:dyDescent="0.2">
      <c r="A64" s="7"/>
      <c r="D64" s="6"/>
      <c r="E64" s="6"/>
      <c r="F64" s="6"/>
      <c r="G64" s="6"/>
      <c r="H64" s="6"/>
      <c r="I64" s="6"/>
    </row>
    <row r="65" spans="1:9" x14ac:dyDescent="0.2">
      <c r="A65" s="7"/>
      <c r="D65" s="6"/>
      <c r="E65" s="6"/>
      <c r="F65" s="6"/>
      <c r="G65" s="6"/>
      <c r="H65" s="6"/>
      <c r="I65" s="6"/>
    </row>
    <row r="66" spans="1:9" x14ac:dyDescent="0.2">
      <c r="A66" s="7"/>
      <c r="D66" s="6"/>
      <c r="E66" s="6"/>
      <c r="F66" s="6"/>
      <c r="G66" s="6"/>
      <c r="H66" s="6"/>
      <c r="I66" s="6"/>
    </row>
    <row r="67" spans="1:9" x14ac:dyDescent="0.2">
      <c r="A67" s="7"/>
      <c r="D67" s="6"/>
      <c r="E67" s="6"/>
      <c r="F67" s="6"/>
      <c r="G67" s="6"/>
      <c r="H67" s="6"/>
      <c r="I67" s="6"/>
    </row>
    <row r="68" spans="1:9" x14ac:dyDescent="0.2">
      <c r="A68" s="7"/>
      <c r="D68" s="6"/>
      <c r="E68" s="6"/>
      <c r="F68" s="6"/>
      <c r="G68" s="6"/>
      <c r="H68" s="6"/>
      <c r="I68" s="6"/>
    </row>
    <row r="69" spans="1:9" x14ac:dyDescent="0.2">
      <c r="A69" s="7"/>
      <c r="D69" s="6"/>
      <c r="E69" s="6"/>
      <c r="F69" s="6"/>
      <c r="G69" s="6"/>
      <c r="H69" s="6"/>
      <c r="I69" s="6"/>
    </row>
    <row r="70" spans="1:9" x14ac:dyDescent="0.2">
      <c r="A70" s="7"/>
      <c r="D70" s="6"/>
      <c r="E70" s="6"/>
      <c r="F70" s="6"/>
      <c r="G70" s="6"/>
      <c r="H70" s="6"/>
      <c r="I70" s="6"/>
    </row>
    <row r="71" spans="1:9" x14ac:dyDescent="0.2">
      <c r="A71" s="8"/>
      <c r="D71" s="9"/>
      <c r="E71" s="9"/>
      <c r="F71" s="9"/>
      <c r="G71" s="9"/>
      <c r="H71" s="9"/>
      <c r="I71" s="9"/>
    </row>
    <row r="72" spans="1:9" x14ac:dyDescent="0.2">
      <c r="A72" s="8"/>
    </row>
    <row r="73" spans="1:9" x14ac:dyDescent="0.2">
      <c r="A73" s="8"/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8"/>
  <sheetViews>
    <sheetView zoomScale="120" zoomScaleNormal="120" workbookViewId="0"/>
  </sheetViews>
  <sheetFormatPr defaultRowHeight="15" x14ac:dyDescent="0.25"/>
  <cols>
    <col min="1" max="1" width="5.85546875" style="255" customWidth="1"/>
    <col min="2" max="2" width="9.85546875" style="255" customWidth="1"/>
    <col min="3" max="3" width="9.140625" style="255"/>
    <col min="4" max="4" width="14.42578125" style="255" customWidth="1"/>
    <col min="5" max="5" width="14.140625" style="255" customWidth="1"/>
    <col min="6" max="6" width="14.42578125" style="255" customWidth="1"/>
    <col min="7" max="7" width="15.28515625" style="255" customWidth="1"/>
    <col min="8" max="8" width="13.5703125" customWidth="1"/>
    <col min="9" max="9" width="13.28515625" customWidth="1"/>
    <col min="10" max="10" width="16.7109375" customWidth="1"/>
    <col min="80" max="256" width="9.140625" style="255"/>
    <col min="257" max="257" width="5.85546875" style="255" customWidth="1"/>
    <col min="258" max="258" width="9.85546875" style="255" customWidth="1"/>
    <col min="259" max="259" width="9.140625" style="255"/>
    <col min="260" max="260" width="14.42578125" style="255" customWidth="1"/>
    <col min="261" max="261" width="14.140625" style="255" customWidth="1"/>
    <col min="262" max="262" width="14.42578125" style="255" customWidth="1"/>
    <col min="263" max="263" width="15.28515625" style="255" customWidth="1"/>
    <col min="264" max="264" width="13.5703125" style="255" customWidth="1"/>
    <col min="265" max="265" width="13.28515625" style="255" customWidth="1"/>
    <col min="266" max="266" width="16.7109375" style="255" customWidth="1"/>
    <col min="267" max="512" width="9.140625" style="255"/>
    <col min="513" max="513" width="5.85546875" style="255" customWidth="1"/>
    <col min="514" max="514" width="9.85546875" style="255" customWidth="1"/>
    <col min="515" max="515" width="9.140625" style="255"/>
    <col min="516" max="516" width="14.42578125" style="255" customWidth="1"/>
    <col min="517" max="517" width="14.140625" style="255" customWidth="1"/>
    <col min="518" max="518" width="14.42578125" style="255" customWidth="1"/>
    <col min="519" max="519" width="15.28515625" style="255" customWidth="1"/>
    <col min="520" max="520" width="13.5703125" style="255" customWidth="1"/>
    <col min="521" max="521" width="13.28515625" style="255" customWidth="1"/>
    <col min="522" max="522" width="16.7109375" style="255" customWidth="1"/>
    <col min="523" max="768" width="9.140625" style="255"/>
    <col min="769" max="769" width="5.85546875" style="255" customWidth="1"/>
    <col min="770" max="770" width="9.85546875" style="255" customWidth="1"/>
    <col min="771" max="771" width="9.140625" style="255"/>
    <col min="772" max="772" width="14.42578125" style="255" customWidth="1"/>
    <col min="773" max="773" width="14.140625" style="255" customWidth="1"/>
    <col min="774" max="774" width="14.42578125" style="255" customWidth="1"/>
    <col min="775" max="775" width="15.28515625" style="255" customWidth="1"/>
    <col min="776" max="776" width="13.5703125" style="255" customWidth="1"/>
    <col min="777" max="777" width="13.28515625" style="255" customWidth="1"/>
    <col min="778" max="778" width="16.7109375" style="255" customWidth="1"/>
    <col min="779" max="1024" width="9.140625" style="255"/>
    <col min="1025" max="1025" width="5.85546875" style="255" customWidth="1"/>
    <col min="1026" max="1026" width="9.85546875" style="255" customWidth="1"/>
    <col min="1027" max="1027" width="9.140625" style="255"/>
    <col min="1028" max="1028" width="14.42578125" style="255" customWidth="1"/>
    <col min="1029" max="1029" width="14.140625" style="255" customWidth="1"/>
    <col min="1030" max="1030" width="14.42578125" style="255" customWidth="1"/>
    <col min="1031" max="1031" width="15.28515625" style="255" customWidth="1"/>
    <col min="1032" max="1032" width="13.5703125" style="255" customWidth="1"/>
    <col min="1033" max="1033" width="13.28515625" style="255" customWidth="1"/>
    <col min="1034" max="1034" width="16.7109375" style="255" customWidth="1"/>
    <col min="1035" max="1280" width="9.140625" style="255"/>
    <col min="1281" max="1281" width="5.85546875" style="255" customWidth="1"/>
    <col min="1282" max="1282" width="9.85546875" style="255" customWidth="1"/>
    <col min="1283" max="1283" width="9.140625" style="255"/>
    <col min="1284" max="1284" width="14.42578125" style="255" customWidth="1"/>
    <col min="1285" max="1285" width="14.140625" style="255" customWidth="1"/>
    <col min="1286" max="1286" width="14.42578125" style="255" customWidth="1"/>
    <col min="1287" max="1287" width="15.28515625" style="255" customWidth="1"/>
    <col min="1288" max="1288" width="13.5703125" style="255" customWidth="1"/>
    <col min="1289" max="1289" width="13.28515625" style="255" customWidth="1"/>
    <col min="1290" max="1290" width="16.7109375" style="255" customWidth="1"/>
    <col min="1291" max="1536" width="9.140625" style="255"/>
    <col min="1537" max="1537" width="5.85546875" style="255" customWidth="1"/>
    <col min="1538" max="1538" width="9.85546875" style="255" customWidth="1"/>
    <col min="1539" max="1539" width="9.140625" style="255"/>
    <col min="1540" max="1540" width="14.42578125" style="255" customWidth="1"/>
    <col min="1541" max="1541" width="14.140625" style="255" customWidth="1"/>
    <col min="1542" max="1542" width="14.42578125" style="255" customWidth="1"/>
    <col min="1543" max="1543" width="15.28515625" style="255" customWidth="1"/>
    <col min="1544" max="1544" width="13.5703125" style="255" customWidth="1"/>
    <col min="1545" max="1545" width="13.28515625" style="255" customWidth="1"/>
    <col min="1546" max="1546" width="16.7109375" style="255" customWidth="1"/>
    <col min="1547" max="1792" width="9.140625" style="255"/>
    <col min="1793" max="1793" width="5.85546875" style="255" customWidth="1"/>
    <col min="1794" max="1794" width="9.85546875" style="255" customWidth="1"/>
    <col min="1795" max="1795" width="9.140625" style="255"/>
    <col min="1796" max="1796" width="14.42578125" style="255" customWidth="1"/>
    <col min="1797" max="1797" width="14.140625" style="255" customWidth="1"/>
    <col min="1798" max="1798" width="14.42578125" style="255" customWidth="1"/>
    <col min="1799" max="1799" width="15.28515625" style="255" customWidth="1"/>
    <col min="1800" max="1800" width="13.5703125" style="255" customWidth="1"/>
    <col min="1801" max="1801" width="13.28515625" style="255" customWidth="1"/>
    <col min="1802" max="1802" width="16.7109375" style="255" customWidth="1"/>
    <col min="1803" max="2048" width="9.140625" style="255"/>
    <col min="2049" max="2049" width="5.85546875" style="255" customWidth="1"/>
    <col min="2050" max="2050" width="9.85546875" style="255" customWidth="1"/>
    <col min="2051" max="2051" width="9.140625" style="255"/>
    <col min="2052" max="2052" width="14.42578125" style="255" customWidth="1"/>
    <col min="2053" max="2053" width="14.140625" style="255" customWidth="1"/>
    <col min="2054" max="2054" width="14.42578125" style="255" customWidth="1"/>
    <col min="2055" max="2055" width="15.28515625" style="255" customWidth="1"/>
    <col min="2056" max="2056" width="13.5703125" style="255" customWidth="1"/>
    <col min="2057" max="2057" width="13.28515625" style="255" customWidth="1"/>
    <col min="2058" max="2058" width="16.7109375" style="255" customWidth="1"/>
    <col min="2059" max="2304" width="9.140625" style="255"/>
    <col min="2305" max="2305" width="5.85546875" style="255" customWidth="1"/>
    <col min="2306" max="2306" width="9.85546875" style="255" customWidth="1"/>
    <col min="2307" max="2307" width="9.140625" style="255"/>
    <col min="2308" max="2308" width="14.42578125" style="255" customWidth="1"/>
    <col min="2309" max="2309" width="14.140625" style="255" customWidth="1"/>
    <col min="2310" max="2310" width="14.42578125" style="255" customWidth="1"/>
    <col min="2311" max="2311" width="15.28515625" style="255" customWidth="1"/>
    <col min="2312" max="2312" width="13.5703125" style="255" customWidth="1"/>
    <col min="2313" max="2313" width="13.28515625" style="255" customWidth="1"/>
    <col min="2314" max="2314" width="16.7109375" style="255" customWidth="1"/>
    <col min="2315" max="2560" width="9.140625" style="255"/>
    <col min="2561" max="2561" width="5.85546875" style="255" customWidth="1"/>
    <col min="2562" max="2562" width="9.85546875" style="255" customWidth="1"/>
    <col min="2563" max="2563" width="9.140625" style="255"/>
    <col min="2564" max="2564" width="14.42578125" style="255" customWidth="1"/>
    <col min="2565" max="2565" width="14.140625" style="255" customWidth="1"/>
    <col min="2566" max="2566" width="14.42578125" style="255" customWidth="1"/>
    <col min="2567" max="2567" width="15.28515625" style="255" customWidth="1"/>
    <col min="2568" max="2568" width="13.5703125" style="255" customWidth="1"/>
    <col min="2569" max="2569" width="13.28515625" style="255" customWidth="1"/>
    <col min="2570" max="2570" width="16.7109375" style="255" customWidth="1"/>
    <col min="2571" max="2816" width="9.140625" style="255"/>
    <col min="2817" max="2817" width="5.85546875" style="255" customWidth="1"/>
    <col min="2818" max="2818" width="9.85546875" style="255" customWidth="1"/>
    <col min="2819" max="2819" width="9.140625" style="255"/>
    <col min="2820" max="2820" width="14.42578125" style="255" customWidth="1"/>
    <col min="2821" max="2821" width="14.140625" style="255" customWidth="1"/>
    <col min="2822" max="2822" width="14.42578125" style="255" customWidth="1"/>
    <col min="2823" max="2823" width="15.28515625" style="255" customWidth="1"/>
    <col min="2824" max="2824" width="13.5703125" style="255" customWidth="1"/>
    <col min="2825" max="2825" width="13.28515625" style="255" customWidth="1"/>
    <col min="2826" max="2826" width="16.7109375" style="255" customWidth="1"/>
    <col min="2827" max="3072" width="9.140625" style="255"/>
    <col min="3073" max="3073" width="5.85546875" style="255" customWidth="1"/>
    <col min="3074" max="3074" width="9.85546875" style="255" customWidth="1"/>
    <col min="3075" max="3075" width="9.140625" style="255"/>
    <col min="3076" max="3076" width="14.42578125" style="255" customWidth="1"/>
    <col min="3077" max="3077" width="14.140625" style="255" customWidth="1"/>
    <col min="3078" max="3078" width="14.42578125" style="255" customWidth="1"/>
    <col min="3079" max="3079" width="15.28515625" style="255" customWidth="1"/>
    <col min="3080" max="3080" width="13.5703125" style="255" customWidth="1"/>
    <col min="3081" max="3081" width="13.28515625" style="255" customWidth="1"/>
    <col min="3082" max="3082" width="16.7109375" style="255" customWidth="1"/>
    <col min="3083" max="3328" width="9.140625" style="255"/>
    <col min="3329" max="3329" width="5.85546875" style="255" customWidth="1"/>
    <col min="3330" max="3330" width="9.85546875" style="255" customWidth="1"/>
    <col min="3331" max="3331" width="9.140625" style="255"/>
    <col min="3332" max="3332" width="14.42578125" style="255" customWidth="1"/>
    <col min="3333" max="3333" width="14.140625" style="255" customWidth="1"/>
    <col min="3334" max="3334" width="14.42578125" style="255" customWidth="1"/>
    <col min="3335" max="3335" width="15.28515625" style="255" customWidth="1"/>
    <col min="3336" max="3336" width="13.5703125" style="255" customWidth="1"/>
    <col min="3337" max="3337" width="13.28515625" style="255" customWidth="1"/>
    <col min="3338" max="3338" width="16.7109375" style="255" customWidth="1"/>
    <col min="3339" max="3584" width="9.140625" style="255"/>
    <col min="3585" max="3585" width="5.85546875" style="255" customWidth="1"/>
    <col min="3586" max="3586" width="9.85546875" style="255" customWidth="1"/>
    <col min="3587" max="3587" width="9.140625" style="255"/>
    <col min="3588" max="3588" width="14.42578125" style="255" customWidth="1"/>
    <col min="3589" max="3589" width="14.140625" style="255" customWidth="1"/>
    <col min="3590" max="3590" width="14.42578125" style="255" customWidth="1"/>
    <col min="3591" max="3591" width="15.28515625" style="255" customWidth="1"/>
    <col min="3592" max="3592" width="13.5703125" style="255" customWidth="1"/>
    <col min="3593" max="3593" width="13.28515625" style="255" customWidth="1"/>
    <col min="3594" max="3594" width="16.7109375" style="255" customWidth="1"/>
    <col min="3595" max="3840" width="9.140625" style="255"/>
    <col min="3841" max="3841" width="5.85546875" style="255" customWidth="1"/>
    <col min="3842" max="3842" width="9.85546875" style="255" customWidth="1"/>
    <col min="3843" max="3843" width="9.140625" style="255"/>
    <col min="3844" max="3844" width="14.42578125" style="255" customWidth="1"/>
    <col min="3845" max="3845" width="14.140625" style="255" customWidth="1"/>
    <col min="3846" max="3846" width="14.42578125" style="255" customWidth="1"/>
    <col min="3847" max="3847" width="15.28515625" style="255" customWidth="1"/>
    <col min="3848" max="3848" width="13.5703125" style="255" customWidth="1"/>
    <col min="3849" max="3849" width="13.28515625" style="255" customWidth="1"/>
    <col min="3850" max="3850" width="16.7109375" style="255" customWidth="1"/>
    <col min="3851" max="4096" width="9.140625" style="255"/>
    <col min="4097" max="4097" width="5.85546875" style="255" customWidth="1"/>
    <col min="4098" max="4098" width="9.85546875" style="255" customWidth="1"/>
    <col min="4099" max="4099" width="9.140625" style="255"/>
    <col min="4100" max="4100" width="14.42578125" style="255" customWidth="1"/>
    <col min="4101" max="4101" width="14.140625" style="255" customWidth="1"/>
    <col min="4102" max="4102" width="14.42578125" style="255" customWidth="1"/>
    <col min="4103" max="4103" width="15.28515625" style="255" customWidth="1"/>
    <col min="4104" max="4104" width="13.5703125" style="255" customWidth="1"/>
    <col min="4105" max="4105" width="13.28515625" style="255" customWidth="1"/>
    <col min="4106" max="4106" width="16.7109375" style="255" customWidth="1"/>
    <col min="4107" max="4352" width="9.140625" style="255"/>
    <col min="4353" max="4353" width="5.85546875" style="255" customWidth="1"/>
    <col min="4354" max="4354" width="9.85546875" style="255" customWidth="1"/>
    <col min="4355" max="4355" width="9.140625" style="255"/>
    <col min="4356" max="4356" width="14.42578125" style="255" customWidth="1"/>
    <col min="4357" max="4357" width="14.140625" style="255" customWidth="1"/>
    <col min="4358" max="4358" width="14.42578125" style="255" customWidth="1"/>
    <col min="4359" max="4359" width="15.28515625" style="255" customWidth="1"/>
    <col min="4360" max="4360" width="13.5703125" style="255" customWidth="1"/>
    <col min="4361" max="4361" width="13.28515625" style="255" customWidth="1"/>
    <col min="4362" max="4362" width="16.7109375" style="255" customWidth="1"/>
    <col min="4363" max="4608" width="9.140625" style="255"/>
    <col min="4609" max="4609" width="5.85546875" style="255" customWidth="1"/>
    <col min="4610" max="4610" width="9.85546875" style="255" customWidth="1"/>
    <col min="4611" max="4611" width="9.140625" style="255"/>
    <col min="4612" max="4612" width="14.42578125" style="255" customWidth="1"/>
    <col min="4613" max="4613" width="14.140625" style="255" customWidth="1"/>
    <col min="4614" max="4614" width="14.42578125" style="255" customWidth="1"/>
    <col min="4615" max="4615" width="15.28515625" style="255" customWidth="1"/>
    <col min="4616" max="4616" width="13.5703125" style="255" customWidth="1"/>
    <col min="4617" max="4617" width="13.28515625" style="255" customWidth="1"/>
    <col min="4618" max="4618" width="16.7109375" style="255" customWidth="1"/>
    <col min="4619" max="4864" width="9.140625" style="255"/>
    <col min="4865" max="4865" width="5.85546875" style="255" customWidth="1"/>
    <col min="4866" max="4866" width="9.85546875" style="255" customWidth="1"/>
    <col min="4867" max="4867" width="9.140625" style="255"/>
    <col min="4868" max="4868" width="14.42578125" style="255" customWidth="1"/>
    <col min="4869" max="4869" width="14.140625" style="255" customWidth="1"/>
    <col min="4870" max="4870" width="14.42578125" style="255" customWidth="1"/>
    <col min="4871" max="4871" width="15.28515625" style="255" customWidth="1"/>
    <col min="4872" max="4872" width="13.5703125" style="255" customWidth="1"/>
    <col min="4873" max="4873" width="13.28515625" style="255" customWidth="1"/>
    <col min="4874" max="4874" width="16.7109375" style="255" customWidth="1"/>
    <col min="4875" max="5120" width="9.140625" style="255"/>
    <col min="5121" max="5121" width="5.85546875" style="255" customWidth="1"/>
    <col min="5122" max="5122" width="9.85546875" style="255" customWidth="1"/>
    <col min="5123" max="5123" width="9.140625" style="255"/>
    <col min="5124" max="5124" width="14.42578125" style="255" customWidth="1"/>
    <col min="5125" max="5125" width="14.140625" style="255" customWidth="1"/>
    <col min="5126" max="5126" width="14.42578125" style="255" customWidth="1"/>
    <col min="5127" max="5127" width="15.28515625" style="255" customWidth="1"/>
    <col min="5128" max="5128" width="13.5703125" style="255" customWidth="1"/>
    <col min="5129" max="5129" width="13.28515625" style="255" customWidth="1"/>
    <col min="5130" max="5130" width="16.7109375" style="255" customWidth="1"/>
    <col min="5131" max="5376" width="9.140625" style="255"/>
    <col min="5377" max="5377" width="5.85546875" style="255" customWidth="1"/>
    <col min="5378" max="5378" width="9.85546875" style="255" customWidth="1"/>
    <col min="5379" max="5379" width="9.140625" style="255"/>
    <col min="5380" max="5380" width="14.42578125" style="255" customWidth="1"/>
    <col min="5381" max="5381" width="14.140625" style="255" customWidth="1"/>
    <col min="5382" max="5382" width="14.42578125" style="255" customWidth="1"/>
    <col min="5383" max="5383" width="15.28515625" style="255" customWidth="1"/>
    <col min="5384" max="5384" width="13.5703125" style="255" customWidth="1"/>
    <col min="5385" max="5385" width="13.28515625" style="255" customWidth="1"/>
    <col min="5386" max="5386" width="16.7109375" style="255" customWidth="1"/>
    <col min="5387" max="5632" width="9.140625" style="255"/>
    <col min="5633" max="5633" width="5.85546875" style="255" customWidth="1"/>
    <col min="5634" max="5634" width="9.85546875" style="255" customWidth="1"/>
    <col min="5635" max="5635" width="9.140625" style="255"/>
    <col min="5636" max="5636" width="14.42578125" style="255" customWidth="1"/>
    <col min="5637" max="5637" width="14.140625" style="255" customWidth="1"/>
    <col min="5638" max="5638" width="14.42578125" style="255" customWidth="1"/>
    <col min="5639" max="5639" width="15.28515625" style="255" customWidth="1"/>
    <col min="5640" max="5640" width="13.5703125" style="255" customWidth="1"/>
    <col min="5641" max="5641" width="13.28515625" style="255" customWidth="1"/>
    <col min="5642" max="5642" width="16.7109375" style="255" customWidth="1"/>
    <col min="5643" max="5888" width="9.140625" style="255"/>
    <col min="5889" max="5889" width="5.85546875" style="255" customWidth="1"/>
    <col min="5890" max="5890" width="9.85546875" style="255" customWidth="1"/>
    <col min="5891" max="5891" width="9.140625" style="255"/>
    <col min="5892" max="5892" width="14.42578125" style="255" customWidth="1"/>
    <col min="5893" max="5893" width="14.140625" style="255" customWidth="1"/>
    <col min="5894" max="5894" width="14.42578125" style="255" customWidth="1"/>
    <col min="5895" max="5895" width="15.28515625" style="255" customWidth="1"/>
    <col min="5896" max="5896" width="13.5703125" style="255" customWidth="1"/>
    <col min="5897" max="5897" width="13.28515625" style="255" customWidth="1"/>
    <col min="5898" max="5898" width="16.7109375" style="255" customWidth="1"/>
    <col min="5899" max="6144" width="9.140625" style="255"/>
    <col min="6145" max="6145" width="5.85546875" style="255" customWidth="1"/>
    <col min="6146" max="6146" width="9.85546875" style="255" customWidth="1"/>
    <col min="6147" max="6147" width="9.140625" style="255"/>
    <col min="6148" max="6148" width="14.42578125" style="255" customWidth="1"/>
    <col min="6149" max="6149" width="14.140625" style="255" customWidth="1"/>
    <col min="6150" max="6150" width="14.42578125" style="255" customWidth="1"/>
    <col min="6151" max="6151" width="15.28515625" style="255" customWidth="1"/>
    <col min="6152" max="6152" width="13.5703125" style="255" customWidth="1"/>
    <col min="6153" max="6153" width="13.28515625" style="255" customWidth="1"/>
    <col min="6154" max="6154" width="16.7109375" style="255" customWidth="1"/>
    <col min="6155" max="6400" width="9.140625" style="255"/>
    <col min="6401" max="6401" width="5.85546875" style="255" customWidth="1"/>
    <col min="6402" max="6402" width="9.85546875" style="255" customWidth="1"/>
    <col min="6403" max="6403" width="9.140625" style="255"/>
    <col min="6404" max="6404" width="14.42578125" style="255" customWidth="1"/>
    <col min="6405" max="6405" width="14.140625" style="255" customWidth="1"/>
    <col min="6406" max="6406" width="14.42578125" style="255" customWidth="1"/>
    <col min="6407" max="6407" width="15.28515625" style="255" customWidth="1"/>
    <col min="6408" max="6408" width="13.5703125" style="255" customWidth="1"/>
    <col min="6409" max="6409" width="13.28515625" style="255" customWidth="1"/>
    <col min="6410" max="6410" width="16.7109375" style="255" customWidth="1"/>
    <col min="6411" max="6656" width="9.140625" style="255"/>
    <col min="6657" max="6657" width="5.85546875" style="255" customWidth="1"/>
    <col min="6658" max="6658" width="9.85546875" style="255" customWidth="1"/>
    <col min="6659" max="6659" width="9.140625" style="255"/>
    <col min="6660" max="6660" width="14.42578125" style="255" customWidth="1"/>
    <col min="6661" max="6661" width="14.140625" style="255" customWidth="1"/>
    <col min="6662" max="6662" width="14.42578125" style="255" customWidth="1"/>
    <col min="6663" max="6663" width="15.28515625" style="255" customWidth="1"/>
    <col min="6664" max="6664" width="13.5703125" style="255" customWidth="1"/>
    <col min="6665" max="6665" width="13.28515625" style="255" customWidth="1"/>
    <col min="6666" max="6666" width="16.7109375" style="255" customWidth="1"/>
    <col min="6667" max="6912" width="9.140625" style="255"/>
    <col min="6913" max="6913" width="5.85546875" style="255" customWidth="1"/>
    <col min="6914" max="6914" width="9.85546875" style="255" customWidth="1"/>
    <col min="6915" max="6915" width="9.140625" style="255"/>
    <col min="6916" max="6916" width="14.42578125" style="255" customWidth="1"/>
    <col min="6917" max="6917" width="14.140625" style="255" customWidth="1"/>
    <col min="6918" max="6918" width="14.42578125" style="255" customWidth="1"/>
    <col min="6919" max="6919" width="15.28515625" style="255" customWidth="1"/>
    <col min="6920" max="6920" width="13.5703125" style="255" customWidth="1"/>
    <col min="6921" max="6921" width="13.28515625" style="255" customWidth="1"/>
    <col min="6922" max="6922" width="16.7109375" style="255" customWidth="1"/>
    <col min="6923" max="7168" width="9.140625" style="255"/>
    <col min="7169" max="7169" width="5.85546875" style="255" customWidth="1"/>
    <col min="7170" max="7170" width="9.85546875" style="255" customWidth="1"/>
    <col min="7171" max="7171" width="9.140625" style="255"/>
    <col min="7172" max="7172" width="14.42578125" style="255" customWidth="1"/>
    <col min="7173" max="7173" width="14.140625" style="255" customWidth="1"/>
    <col min="7174" max="7174" width="14.42578125" style="255" customWidth="1"/>
    <col min="7175" max="7175" width="15.28515625" style="255" customWidth="1"/>
    <col min="7176" max="7176" width="13.5703125" style="255" customWidth="1"/>
    <col min="7177" max="7177" width="13.28515625" style="255" customWidth="1"/>
    <col min="7178" max="7178" width="16.7109375" style="255" customWidth="1"/>
    <col min="7179" max="7424" width="9.140625" style="255"/>
    <col min="7425" max="7425" width="5.85546875" style="255" customWidth="1"/>
    <col min="7426" max="7426" width="9.85546875" style="255" customWidth="1"/>
    <col min="7427" max="7427" width="9.140625" style="255"/>
    <col min="7428" max="7428" width="14.42578125" style="255" customWidth="1"/>
    <col min="7429" max="7429" width="14.140625" style="255" customWidth="1"/>
    <col min="7430" max="7430" width="14.42578125" style="255" customWidth="1"/>
    <col min="7431" max="7431" width="15.28515625" style="255" customWidth="1"/>
    <col min="7432" max="7432" width="13.5703125" style="255" customWidth="1"/>
    <col min="7433" max="7433" width="13.28515625" style="255" customWidth="1"/>
    <col min="7434" max="7434" width="16.7109375" style="255" customWidth="1"/>
    <col min="7435" max="7680" width="9.140625" style="255"/>
    <col min="7681" max="7681" width="5.85546875" style="255" customWidth="1"/>
    <col min="7682" max="7682" width="9.85546875" style="255" customWidth="1"/>
    <col min="7683" max="7683" width="9.140625" style="255"/>
    <col min="7684" max="7684" width="14.42578125" style="255" customWidth="1"/>
    <col min="7685" max="7685" width="14.140625" style="255" customWidth="1"/>
    <col min="7686" max="7686" width="14.42578125" style="255" customWidth="1"/>
    <col min="7687" max="7687" width="15.28515625" style="255" customWidth="1"/>
    <col min="7688" max="7688" width="13.5703125" style="255" customWidth="1"/>
    <col min="7689" max="7689" width="13.28515625" style="255" customWidth="1"/>
    <col min="7690" max="7690" width="16.7109375" style="255" customWidth="1"/>
    <col min="7691" max="7936" width="9.140625" style="255"/>
    <col min="7937" max="7937" width="5.85546875" style="255" customWidth="1"/>
    <col min="7938" max="7938" width="9.85546875" style="255" customWidth="1"/>
    <col min="7939" max="7939" width="9.140625" style="255"/>
    <col min="7940" max="7940" width="14.42578125" style="255" customWidth="1"/>
    <col min="7941" max="7941" width="14.140625" style="255" customWidth="1"/>
    <col min="7942" max="7942" width="14.42578125" style="255" customWidth="1"/>
    <col min="7943" max="7943" width="15.28515625" style="255" customWidth="1"/>
    <col min="7944" max="7944" width="13.5703125" style="255" customWidth="1"/>
    <col min="7945" max="7945" width="13.28515625" style="255" customWidth="1"/>
    <col min="7946" max="7946" width="16.7109375" style="255" customWidth="1"/>
    <col min="7947" max="8192" width="9.140625" style="255"/>
    <col min="8193" max="8193" width="5.85546875" style="255" customWidth="1"/>
    <col min="8194" max="8194" width="9.85546875" style="255" customWidth="1"/>
    <col min="8195" max="8195" width="9.140625" style="255"/>
    <col min="8196" max="8196" width="14.42578125" style="255" customWidth="1"/>
    <col min="8197" max="8197" width="14.140625" style="255" customWidth="1"/>
    <col min="8198" max="8198" width="14.42578125" style="255" customWidth="1"/>
    <col min="8199" max="8199" width="15.28515625" style="255" customWidth="1"/>
    <col min="8200" max="8200" width="13.5703125" style="255" customWidth="1"/>
    <col min="8201" max="8201" width="13.28515625" style="255" customWidth="1"/>
    <col min="8202" max="8202" width="16.7109375" style="255" customWidth="1"/>
    <col min="8203" max="8448" width="9.140625" style="255"/>
    <col min="8449" max="8449" width="5.85546875" style="255" customWidth="1"/>
    <col min="8450" max="8450" width="9.85546875" style="255" customWidth="1"/>
    <col min="8451" max="8451" width="9.140625" style="255"/>
    <col min="8452" max="8452" width="14.42578125" style="255" customWidth="1"/>
    <col min="8453" max="8453" width="14.140625" style="255" customWidth="1"/>
    <col min="8454" max="8454" width="14.42578125" style="255" customWidth="1"/>
    <col min="8455" max="8455" width="15.28515625" style="255" customWidth="1"/>
    <col min="8456" max="8456" width="13.5703125" style="255" customWidth="1"/>
    <col min="8457" max="8457" width="13.28515625" style="255" customWidth="1"/>
    <col min="8458" max="8458" width="16.7109375" style="255" customWidth="1"/>
    <col min="8459" max="8704" width="9.140625" style="255"/>
    <col min="8705" max="8705" width="5.85546875" style="255" customWidth="1"/>
    <col min="8706" max="8706" width="9.85546875" style="255" customWidth="1"/>
    <col min="8707" max="8707" width="9.140625" style="255"/>
    <col min="8708" max="8708" width="14.42578125" style="255" customWidth="1"/>
    <col min="8709" max="8709" width="14.140625" style="255" customWidth="1"/>
    <col min="8710" max="8710" width="14.42578125" style="255" customWidth="1"/>
    <col min="8711" max="8711" width="15.28515625" style="255" customWidth="1"/>
    <col min="8712" max="8712" width="13.5703125" style="255" customWidth="1"/>
    <col min="8713" max="8713" width="13.28515625" style="255" customWidth="1"/>
    <col min="8714" max="8714" width="16.7109375" style="255" customWidth="1"/>
    <col min="8715" max="8960" width="9.140625" style="255"/>
    <col min="8961" max="8961" width="5.85546875" style="255" customWidth="1"/>
    <col min="8962" max="8962" width="9.85546875" style="255" customWidth="1"/>
    <col min="8963" max="8963" width="9.140625" style="255"/>
    <col min="8964" max="8964" width="14.42578125" style="255" customWidth="1"/>
    <col min="8965" max="8965" width="14.140625" style="255" customWidth="1"/>
    <col min="8966" max="8966" width="14.42578125" style="255" customWidth="1"/>
    <col min="8967" max="8967" width="15.28515625" style="255" customWidth="1"/>
    <col min="8968" max="8968" width="13.5703125" style="255" customWidth="1"/>
    <col min="8969" max="8969" width="13.28515625" style="255" customWidth="1"/>
    <col min="8970" max="8970" width="16.7109375" style="255" customWidth="1"/>
    <col min="8971" max="9216" width="9.140625" style="255"/>
    <col min="9217" max="9217" width="5.85546875" style="255" customWidth="1"/>
    <col min="9218" max="9218" width="9.85546875" style="255" customWidth="1"/>
    <col min="9219" max="9219" width="9.140625" style="255"/>
    <col min="9220" max="9220" width="14.42578125" style="255" customWidth="1"/>
    <col min="9221" max="9221" width="14.140625" style="255" customWidth="1"/>
    <col min="9222" max="9222" width="14.42578125" style="255" customWidth="1"/>
    <col min="9223" max="9223" width="15.28515625" style="255" customWidth="1"/>
    <col min="9224" max="9224" width="13.5703125" style="255" customWidth="1"/>
    <col min="9225" max="9225" width="13.28515625" style="255" customWidth="1"/>
    <col min="9226" max="9226" width="16.7109375" style="255" customWidth="1"/>
    <col min="9227" max="9472" width="9.140625" style="255"/>
    <col min="9473" max="9473" width="5.85546875" style="255" customWidth="1"/>
    <col min="9474" max="9474" width="9.85546875" style="255" customWidth="1"/>
    <col min="9475" max="9475" width="9.140625" style="255"/>
    <col min="9476" max="9476" width="14.42578125" style="255" customWidth="1"/>
    <col min="9477" max="9477" width="14.140625" style="255" customWidth="1"/>
    <col min="9478" max="9478" width="14.42578125" style="255" customWidth="1"/>
    <col min="9479" max="9479" width="15.28515625" style="255" customWidth="1"/>
    <col min="9480" max="9480" width="13.5703125" style="255" customWidth="1"/>
    <col min="9481" max="9481" width="13.28515625" style="255" customWidth="1"/>
    <col min="9482" max="9482" width="16.7109375" style="255" customWidth="1"/>
    <col min="9483" max="9728" width="9.140625" style="255"/>
    <col min="9729" max="9729" width="5.85546875" style="255" customWidth="1"/>
    <col min="9730" max="9730" width="9.85546875" style="255" customWidth="1"/>
    <col min="9731" max="9731" width="9.140625" style="255"/>
    <col min="9732" max="9732" width="14.42578125" style="255" customWidth="1"/>
    <col min="9733" max="9733" width="14.140625" style="255" customWidth="1"/>
    <col min="9734" max="9734" width="14.42578125" style="255" customWidth="1"/>
    <col min="9735" max="9735" width="15.28515625" style="255" customWidth="1"/>
    <col min="9736" max="9736" width="13.5703125" style="255" customWidth="1"/>
    <col min="9737" max="9737" width="13.28515625" style="255" customWidth="1"/>
    <col min="9738" max="9738" width="16.7109375" style="255" customWidth="1"/>
    <col min="9739" max="9984" width="9.140625" style="255"/>
    <col min="9985" max="9985" width="5.85546875" style="255" customWidth="1"/>
    <col min="9986" max="9986" width="9.85546875" style="255" customWidth="1"/>
    <col min="9987" max="9987" width="9.140625" style="255"/>
    <col min="9988" max="9988" width="14.42578125" style="255" customWidth="1"/>
    <col min="9989" max="9989" width="14.140625" style="255" customWidth="1"/>
    <col min="9990" max="9990" width="14.42578125" style="255" customWidth="1"/>
    <col min="9991" max="9991" width="15.28515625" style="255" customWidth="1"/>
    <col min="9992" max="9992" width="13.5703125" style="255" customWidth="1"/>
    <col min="9993" max="9993" width="13.28515625" style="255" customWidth="1"/>
    <col min="9994" max="9994" width="16.7109375" style="255" customWidth="1"/>
    <col min="9995" max="10240" width="9.140625" style="255"/>
    <col min="10241" max="10241" width="5.85546875" style="255" customWidth="1"/>
    <col min="10242" max="10242" width="9.85546875" style="255" customWidth="1"/>
    <col min="10243" max="10243" width="9.140625" style="255"/>
    <col min="10244" max="10244" width="14.42578125" style="255" customWidth="1"/>
    <col min="10245" max="10245" width="14.140625" style="255" customWidth="1"/>
    <col min="10246" max="10246" width="14.42578125" style="255" customWidth="1"/>
    <col min="10247" max="10247" width="15.28515625" style="255" customWidth="1"/>
    <col min="10248" max="10248" width="13.5703125" style="255" customWidth="1"/>
    <col min="10249" max="10249" width="13.28515625" style="255" customWidth="1"/>
    <col min="10250" max="10250" width="16.7109375" style="255" customWidth="1"/>
    <col min="10251" max="10496" width="9.140625" style="255"/>
    <col min="10497" max="10497" width="5.85546875" style="255" customWidth="1"/>
    <col min="10498" max="10498" width="9.85546875" style="255" customWidth="1"/>
    <col min="10499" max="10499" width="9.140625" style="255"/>
    <col min="10500" max="10500" width="14.42578125" style="255" customWidth="1"/>
    <col min="10501" max="10501" width="14.140625" style="255" customWidth="1"/>
    <col min="10502" max="10502" width="14.42578125" style="255" customWidth="1"/>
    <col min="10503" max="10503" width="15.28515625" style="255" customWidth="1"/>
    <col min="10504" max="10504" width="13.5703125" style="255" customWidth="1"/>
    <col min="10505" max="10505" width="13.28515625" style="255" customWidth="1"/>
    <col min="10506" max="10506" width="16.7109375" style="255" customWidth="1"/>
    <col min="10507" max="10752" width="9.140625" style="255"/>
    <col min="10753" max="10753" width="5.85546875" style="255" customWidth="1"/>
    <col min="10754" max="10754" width="9.85546875" style="255" customWidth="1"/>
    <col min="10755" max="10755" width="9.140625" style="255"/>
    <col min="10756" max="10756" width="14.42578125" style="255" customWidth="1"/>
    <col min="10757" max="10757" width="14.140625" style="255" customWidth="1"/>
    <col min="10758" max="10758" width="14.42578125" style="255" customWidth="1"/>
    <col min="10759" max="10759" width="15.28515625" style="255" customWidth="1"/>
    <col min="10760" max="10760" width="13.5703125" style="255" customWidth="1"/>
    <col min="10761" max="10761" width="13.28515625" style="255" customWidth="1"/>
    <col min="10762" max="10762" width="16.7109375" style="255" customWidth="1"/>
    <col min="10763" max="11008" width="9.140625" style="255"/>
    <col min="11009" max="11009" width="5.85546875" style="255" customWidth="1"/>
    <col min="11010" max="11010" width="9.85546875" style="255" customWidth="1"/>
    <col min="11011" max="11011" width="9.140625" style="255"/>
    <col min="11012" max="11012" width="14.42578125" style="255" customWidth="1"/>
    <col min="11013" max="11013" width="14.140625" style="255" customWidth="1"/>
    <col min="11014" max="11014" width="14.42578125" style="255" customWidth="1"/>
    <col min="11015" max="11015" width="15.28515625" style="255" customWidth="1"/>
    <col min="11016" max="11016" width="13.5703125" style="255" customWidth="1"/>
    <col min="11017" max="11017" width="13.28515625" style="255" customWidth="1"/>
    <col min="11018" max="11018" width="16.7109375" style="255" customWidth="1"/>
    <col min="11019" max="11264" width="9.140625" style="255"/>
    <col min="11265" max="11265" width="5.85546875" style="255" customWidth="1"/>
    <col min="11266" max="11266" width="9.85546875" style="255" customWidth="1"/>
    <col min="11267" max="11267" width="9.140625" style="255"/>
    <col min="11268" max="11268" width="14.42578125" style="255" customWidth="1"/>
    <col min="11269" max="11269" width="14.140625" style="255" customWidth="1"/>
    <col min="11270" max="11270" width="14.42578125" style="255" customWidth="1"/>
    <col min="11271" max="11271" width="15.28515625" style="255" customWidth="1"/>
    <col min="11272" max="11272" width="13.5703125" style="255" customWidth="1"/>
    <col min="11273" max="11273" width="13.28515625" style="255" customWidth="1"/>
    <col min="11274" max="11274" width="16.7109375" style="255" customWidth="1"/>
    <col min="11275" max="11520" width="9.140625" style="255"/>
    <col min="11521" max="11521" width="5.85546875" style="255" customWidth="1"/>
    <col min="11522" max="11522" width="9.85546875" style="255" customWidth="1"/>
    <col min="11523" max="11523" width="9.140625" style="255"/>
    <col min="11524" max="11524" width="14.42578125" style="255" customWidth="1"/>
    <col min="11525" max="11525" width="14.140625" style="255" customWidth="1"/>
    <col min="11526" max="11526" width="14.42578125" style="255" customWidth="1"/>
    <col min="11527" max="11527" width="15.28515625" style="255" customWidth="1"/>
    <col min="11528" max="11528" width="13.5703125" style="255" customWidth="1"/>
    <col min="11529" max="11529" width="13.28515625" style="255" customWidth="1"/>
    <col min="11530" max="11530" width="16.7109375" style="255" customWidth="1"/>
    <col min="11531" max="11776" width="9.140625" style="255"/>
    <col min="11777" max="11777" width="5.85546875" style="255" customWidth="1"/>
    <col min="11778" max="11778" width="9.85546875" style="255" customWidth="1"/>
    <col min="11779" max="11779" width="9.140625" style="255"/>
    <col min="11780" max="11780" width="14.42578125" style="255" customWidth="1"/>
    <col min="11781" max="11781" width="14.140625" style="255" customWidth="1"/>
    <col min="11782" max="11782" width="14.42578125" style="255" customWidth="1"/>
    <col min="11783" max="11783" width="15.28515625" style="255" customWidth="1"/>
    <col min="11784" max="11784" width="13.5703125" style="255" customWidth="1"/>
    <col min="11785" max="11785" width="13.28515625" style="255" customWidth="1"/>
    <col min="11786" max="11786" width="16.7109375" style="255" customWidth="1"/>
    <col min="11787" max="12032" width="9.140625" style="255"/>
    <col min="12033" max="12033" width="5.85546875" style="255" customWidth="1"/>
    <col min="12034" max="12034" width="9.85546875" style="255" customWidth="1"/>
    <col min="12035" max="12035" width="9.140625" style="255"/>
    <col min="12036" max="12036" width="14.42578125" style="255" customWidth="1"/>
    <col min="12037" max="12037" width="14.140625" style="255" customWidth="1"/>
    <col min="12038" max="12038" width="14.42578125" style="255" customWidth="1"/>
    <col min="12039" max="12039" width="15.28515625" style="255" customWidth="1"/>
    <col min="12040" max="12040" width="13.5703125" style="255" customWidth="1"/>
    <col min="12041" max="12041" width="13.28515625" style="255" customWidth="1"/>
    <col min="12042" max="12042" width="16.7109375" style="255" customWidth="1"/>
    <col min="12043" max="12288" width="9.140625" style="255"/>
    <col min="12289" max="12289" width="5.85546875" style="255" customWidth="1"/>
    <col min="12290" max="12290" width="9.85546875" style="255" customWidth="1"/>
    <col min="12291" max="12291" width="9.140625" style="255"/>
    <col min="12292" max="12292" width="14.42578125" style="255" customWidth="1"/>
    <col min="12293" max="12293" width="14.140625" style="255" customWidth="1"/>
    <col min="12294" max="12294" width="14.42578125" style="255" customWidth="1"/>
    <col min="12295" max="12295" width="15.28515625" style="255" customWidth="1"/>
    <col min="12296" max="12296" width="13.5703125" style="255" customWidth="1"/>
    <col min="12297" max="12297" width="13.28515625" style="255" customWidth="1"/>
    <col min="12298" max="12298" width="16.7109375" style="255" customWidth="1"/>
    <col min="12299" max="12544" width="9.140625" style="255"/>
    <col min="12545" max="12545" width="5.85546875" style="255" customWidth="1"/>
    <col min="12546" max="12546" width="9.85546875" style="255" customWidth="1"/>
    <col min="12547" max="12547" width="9.140625" style="255"/>
    <col min="12548" max="12548" width="14.42578125" style="255" customWidth="1"/>
    <col min="12549" max="12549" width="14.140625" style="255" customWidth="1"/>
    <col min="12550" max="12550" width="14.42578125" style="255" customWidth="1"/>
    <col min="12551" max="12551" width="15.28515625" style="255" customWidth="1"/>
    <col min="12552" max="12552" width="13.5703125" style="255" customWidth="1"/>
    <col min="12553" max="12553" width="13.28515625" style="255" customWidth="1"/>
    <col min="12554" max="12554" width="16.7109375" style="255" customWidth="1"/>
    <col min="12555" max="12800" width="9.140625" style="255"/>
    <col min="12801" max="12801" width="5.85546875" style="255" customWidth="1"/>
    <col min="12802" max="12802" width="9.85546875" style="255" customWidth="1"/>
    <col min="12803" max="12803" width="9.140625" style="255"/>
    <col min="12804" max="12804" width="14.42578125" style="255" customWidth="1"/>
    <col min="12805" max="12805" width="14.140625" style="255" customWidth="1"/>
    <col min="12806" max="12806" width="14.42578125" style="255" customWidth="1"/>
    <col min="12807" max="12807" width="15.28515625" style="255" customWidth="1"/>
    <col min="12808" max="12808" width="13.5703125" style="255" customWidth="1"/>
    <col min="12809" max="12809" width="13.28515625" style="255" customWidth="1"/>
    <col min="12810" max="12810" width="16.7109375" style="255" customWidth="1"/>
    <col min="12811" max="13056" width="9.140625" style="255"/>
    <col min="13057" max="13057" width="5.85546875" style="255" customWidth="1"/>
    <col min="13058" max="13058" width="9.85546875" style="255" customWidth="1"/>
    <col min="13059" max="13059" width="9.140625" style="255"/>
    <col min="13060" max="13060" width="14.42578125" style="255" customWidth="1"/>
    <col min="13061" max="13061" width="14.140625" style="255" customWidth="1"/>
    <col min="13062" max="13062" width="14.42578125" style="255" customWidth="1"/>
    <col min="13063" max="13063" width="15.28515625" style="255" customWidth="1"/>
    <col min="13064" max="13064" width="13.5703125" style="255" customWidth="1"/>
    <col min="13065" max="13065" width="13.28515625" style="255" customWidth="1"/>
    <col min="13066" max="13066" width="16.7109375" style="255" customWidth="1"/>
    <col min="13067" max="13312" width="9.140625" style="255"/>
    <col min="13313" max="13313" width="5.85546875" style="255" customWidth="1"/>
    <col min="13314" max="13314" width="9.85546875" style="255" customWidth="1"/>
    <col min="13315" max="13315" width="9.140625" style="255"/>
    <col min="13316" max="13316" width="14.42578125" style="255" customWidth="1"/>
    <col min="13317" max="13317" width="14.140625" style="255" customWidth="1"/>
    <col min="13318" max="13318" width="14.42578125" style="255" customWidth="1"/>
    <col min="13319" max="13319" width="15.28515625" style="255" customWidth="1"/>
    <col min="13320" max="13320" width="13.5703125" style="255" customWidth="1"/>
    <col min="13321" max="13321" width="13.28515625" style="255" customWidth="1"/>
    <col min="13322" max="13322" width="16.7109375" style="255" customWidth="1"/>
    <col min="13323" max="13568" width="9.140625" style="255"/>
    <col min="13569" max="13569" width="5.85546875" style="255" customWidth="1"/>
    <col min="13570" max="13570" width="9.85546875" style="255" customWidth="1"/>
    <col min="13571" max="13571" width="9.140625" style="255"/>
    <col min="13572" max="13572" width="14.42578125" style="255" customWidth="1"/>
    <col min="13573" max="13573" width="14.140625" style="255" customWidth="1"/>
    <col min="13574" max="13574" width="14.42578125" style="255" customWidth="1"/>
    <col min="13575" max="13575" width="15.28515625" style="255" customWidth="1"/>
    <col min="13576" max="13576" width="13.5703125" style="255" customWidth="1"/>
    <col min="13577" max="13577" width="13.28515625" style="255" customWidth="1"/>
    <col min="13578" max="13578" width="16.7109375" style="255" customWidth="1"/>
    <col min="13579" max="13824" width="9.140625" style="255"/>
    <col min="13825" max="13825" width="5.85546875" style="255" customWidth="1"/>
    <col min="13826" max="13826" width="9.85546875" style="255" customWidth="1"/>
    <col min="13827" max="13827" width="9.140625" style="255"/>
    <col min="13828" max="13828" width="14.42578125" style="255" customWidth="1"/>
    <col min="13829" max="13829" width="14.140625" style="255" customWidth="1"/>
    <col min="13830" max="13830" width="14.42578125" style="255" customWidth="1"/>
    <col min="13831" max="13831" width="15.28515625" style="255" customWidth="1"/>
    <col min="13832" max="13832" width="13.5703125" style="255" customWidth="1"/>
    <col min="13833" max="13833" width="13.28515625" style="255" customWidth="1"/>
    <col min="13834" max="13834" width="16.7109375" style="255" customWidth="1"/>
    <col min="13835" max="14080" width="9.140625" style="255"/>
    <col min="14081" max="14081" width="5.85546875" style="255" customWidth="1"/>
    <col min="14082" max="14082" width="9.85546875" style="255" customWidth="1"/>
    <col min="14083" max="14083" width="9.140625" style="255"/>
    <col min="14084" max="14084" width="14.42578125" style="255" customWidth="1"/>
    <col min="14085" max="14085" width="14.140625" style="255" customWidth="1"/>
    <col min="14086" max="14086" width="14.42578125" style="255" customWidth="1"/>
    <col min="14087" max="14087" width="15.28515625" style="255" customWidth="1"/>
    <col min="14088" max="14088" width="13.5703125" style="255" customWidth="1"/>
    <col min="14089" max="14089" width="13.28515625" style="255" customWidth="1"/>
    <col min="14090" max="14090" width="16.7109375" style="255" customWidth="1"/>
    <col min="14091" max="14336" width="9.140625" style="255"/>
    <col min="14337" max="14337" width="5.85546875" style="255" customWidth="1"/>
    <col min="14338" max="14338" width="9.85546875" style="255" customWidth="1"/>
    <col min="14339" max="14339" width="9.140625" style="255"/>
    <col min="14340" max="14340" width="14.42578125" style="255" customWidth="1"/>
    <col min="14341" max="14341" width="14.140625" style="255" customWidth="1"/>
    <col min="14342" max="14342" width="14.42578125" style="255" customWidth="1"/>
    <col min="14343" max="14343" width="15.28515625" style="255" customWidth="1"/>
    <col min="14344" max="14344" width="13.5703125" style="255" customWidth="1"/>
    <col min="14345" max="14345" width="13.28515625" style="255" customWidth="1"/>
    <col min="14346" max="14346" width="16.7109375" style="255" customWidth="1"/>
    <col min="14347" max="14592" width="9.140625" style="255"/>
    <col min="14593" max="14593" width="5.85546875" style="255" customWidth="1"/>
    <col min="14594" max="14594" width="9.85546875" style="255" customWidth="1"/>
    <col min="14595" max="14595" width="9.140625" style="255"/>
    <col min="14596" max="14596" width="14.42578125" style="255" customWidth="1"/>
    <col min="14597" max="14597" width="14.140625" style="255" customWidth="1"/>
    <col min="14598" max="14598" width="14.42578125" style="255" customWidth="1"/>
    <col min="14599" max="14599" width="15.28515625" style="255" customWidth="1"/>
    <col min="14600" max="14600" width="13.5703125" style="255" customWidth="1"/>
    <col min="14601" max="14601" width="13.28515625" style="255" customWidth="1"/>
    <col min="14602" max="14602" width="16.7109375" style="255" customWidth="1"/>
    <col min="14603" max="14848" width="9.140625" style="255"/>
    <col min="14849" max="14849" width="5.85546875" style="255" customWidth="1"/>
    <col min="14850" max="14850" width="9.85546875" style="255" customWidth="1"/>
    <col min="14851" max="14851" width="9.140625" style="255"/>
    <col min="14852" max="14852" width="14.42578125" style="255" customWidth="1"/>
    <col min="14853" max="14853" width="14.140625" style="255" customWidth="1"/>
    <col min="14854" max="14854" width="14.42578125" style="255" customWidth="1"/>
    <col min="14855" max="14855" width="15.28515625" style="255" customWidth="1"/>
    <col min="14856" max="14856" width="13.5703125" style="255" customWidth="1"/>
    <col min="14857" max="14857" width="13.28515625" style="255" customWidth="1"/>
    <col min="14858" max="14858" width="16.7109375" style="255" customWidth="1"/>
    <col min="14859" max="15104" width="9.140625" style="255"/>
    <col min="15105" max="15105" width="5.85546875" style="255" customWidth="1"/>
    <col min="15106" max="15106" width="9.85546875" style="255" customWidth="1"/>
    <col min="15107" max="15107" width="9.140625" style="255"/>
    <col min="15108" max="15108" width="14.42578125" style="255" customWidth="1"/>
    <col min="15109" max="15109" width="14.140625" style="255" customWidth="1"/>
    <col min="15110" max="15110" width="14.42578125" style="255" customWidth="1"/>
    <col min="15111" max="15111" width="15.28515625" style="255" customWidth="1"/>
    <col min="15112" max="15112" width="13.5703125" style="255" customWidth="1"/>
    <col min="15113" max="15113" width="13.28515625" style="255" customWidth="1"/>
    <col min="15114" max="15114" width="16.7109375" style="255" customWidth="1"/>
    <col min="15115" max="15360" width="9.140625" style="255"/>
    <col min="15361" max="15361" width="5.85546875" style="255" customWidth="1"/>
    <col min="15362" max="15362" width="9.85546875" style="255" customWidth="1"/>
    <col min="15363" max="15363" width="9.140625" style="255"/>
    <col min="15364" max="15364" width="14.42578125" style="255" customWidth="1"/>
    <col min="15365" max="15365" width="14.140625" style="255" customWidth="1"/>
    <col min="15366" max="15366" width="14.42578125" style="255" customWidth="1"/>
    <col min="15367" max="15367" width="15.28515625" style="255" customWidth="1"/>
    <col min="15368" max="15368" width="13.5703125" style="255" customWidth="1"/>
    <col min="15369" max="15369" width="13.28515625" style="255" customWidth="1"/>
    <col min="15370" max="15370" width="16.7109375" style="255" customWidth="1"/>
    <col min="15371" max="15616" width="9.140625" style="255"/>
    <col min="15617" max="15617" width="5.85546875" style="255" customWidth="1"/>
    <col min="15618" max="15618" width="9.85546875" style="255" customWidth="1"/>
    <col min="15619" max="15619" width="9.140625" style="255"/>
    <col min="15620" max="15620" width="14.42578125" style="255" customWidth="1"/>
    <col min="15621" max="15621" width="14.140625" style="255" customWidth="1"/>
    <col min="15622" max="15622" width="14.42578125" style="255" customWidth="1"/>
    <col min="15623" max="15623" width="15.28515625" style="255" customWidth="1"/>
    <col min="15624" max="15624" width="13.5703125" style="255" customWidth="1"/>
    <col min="15625" max="15625" width="13.28515625" style="255" customWidth="1"/>
    <col min="15626" max="15626" width="16.7109375" style="255" customWidth="1"/>
    <col min="15627" max="15872" width="9.140625" style="255"/>
    <col min="15873" max="15873" width="5.85546875" style="255" customWidth="1"/>
    <col min="15874" max="15874" width="9.85546875" style="255" customWidth="1"/>
    <col min="15875" max="15875" width="9.140625" style="255"/>
    <col min="15876" max="15876" width="14.42578125" style="255" customWidth="1"/>
    <col min="15877" max="15877" width="14.140625" style="255" customWidth="1"/>
    <col min="15878" max="15878" width="14.42578125" style="255" customWidth="1"/>
    <col min="15879" max="15879" width="15.28515625" style="255" customWidth="1"/>
    <col min="15880" max="15880" width="13.5703125" style="255" customWidth="1"/>
    <col min="15881" max="15881" width="13.28515625" style="255" customWidth="1"/>
    <col min="15882" max="15882" width="16.7109375" style="255" customWidth="1"/>
    <col min="15883" max="16128" width="9.140625" style="255"/>
    <col min="16129" max="16129" width="5.85546875" style="255" customWidth="1"/>
    <col min="16130" max="16130" width="9.85546875" style="255" customWidth="1"/>
    <col min="16131" max="16131" width="9.140625" style="255"/>
    <col min="16132" max="16132" width="14.42578125" style="255" customWidth="1"/>
    <col min="16133" max="16133" width="14.140625" style="255" customWidth="1"/>
    <col min="16134" max="16134" width="14.42578125" style="255" customWidth="1"/>
    <col min="16135" max="16135" width="15.28515625" style="255" customWidth="1"/>
    <col min="16136" max="16136" width="13.5703125" style="255" customWidth="1"/>
    <col min="16137" max="16137" width="13.28515625" style="255" customWidth="1"/>
    <col min="16138" max="16138" width="16.7109375" style="255" customWidth="1"/>
    <col min="16139" max="16384" width="9.140625" style="255"/>
  </cols>
  <sheetData>
    <row r="1" spans="1:75" ht="12.75" customHeight="1" x14ac:dyDescent="0.25">
      <c r="A1" s="338"/>
      <c r="F1" s="11"/>
      <c r="I1" s="11" t="s">
        <v>131</v>
      </c>
    </row>
    <row r="2" spans="1:75" ht="12.75" customHeight="1" x14ac:dyDescent="0.25">
      <c r="F2" s="11"/>
      <c r="I2" s="11" t="s">
        <v>225</v>
      </c>
    </row>
    <row r="3" spans="1:75" ht="12.75" customHeight="1" x14ac:dyDescent="0.25">
      <c r="F3" s="11"/>
      <c r="I3" s="11" t="s">
        <v>140</v>
      </c>
    </row>
    <row r="4" spans="1:75" ht="12.75" customHeight="1" x14ac:dyDescent="0.25">
      <c r="F4" s="11"/>
      <c r="I4" s="11" t="s">
        <v>226</v>
      </c>
    </row>
    <row r="5" spans="1:75" ht="12.75" customHeight="1" x14ac:dyDescent="0.25"/>
    <row r="6" spans="1:75" ht="12.75" customHeight="1" x14ac:dyDescent="0.25">
      <c r="F6" s="11"/>
      <c r="G6" s="11"/>
      <c r="H6" s="2"/>
    </row>
    <row r="7" spans="1:75" x14ac:dyDescent="0.25">
      <c r="A7" s="339" t="s">
        <v>263</v>
      </c>
      <c r="B7" s="339"/>
      <c r="C7" s="339"/>
      <c r="D7" s="339"/>
      <c r="E7" s="339"/>
      <c r="F7" s="339"/>
      <c r="G7" s="339"/>
      <c r="H7" s="339"/>
      <c r="I7" s="339"/>
      <c r="J7" s="339"/>
      <c r="M7" s="2"/>
    </row>
    <row r="8" spans="1:75" ht="15.75" x14ac:dyDescent="0.25">
      <c r="A8" s="339" t="s">
        <v>264</v>
      </c>
      <c r="B8" s="340"/>
      <c r="C8" s="340"/>
      <c r="D8" s="340"/>
      <c r="E8" s="340"/>
      <c r="F8" s="340"/>
      <c r="G8" s="340"/>
      <c r="H8" s="340"/>
      <c r="I8" s="340"/>
      <c r="J8" s="340"/>
      <c r="M8" s="2"/>
    </row>
    <row r="9" spans="1:75" ht="15.75" x14ac:dyDescent="0.25">
      <c r="A9" s="339"/>
      <c r="B9" s="340"/>
      <c r="C9" s="340"/>
      <c r="D9" s="340"/>
      <c r="E9" s="340"/>
      <c r="F9" s="340"/>
      <c r="G9" s="340"/>
      <c r="H9" s="340"/>
      <c r="I9" s="340"/>
      <c r="J9" s="340"/>
      <c r="M9" s="2"/>
    </row>
    <row r="10" spans="1:75" ht="15.75" x14ac:dyDescent="0.25">
      <c r="A10" s="341"/>
      <c r="B10" s="342"/>
      <c r="C10" s="342"/>
      <c r="D10" s="342"/>
      <c r="E10" s="342"/>
      <c r="F10" s="342"/>
      <c r="G10" s="342"/>
      <c r="H10" s="342"/>
      <c r="I10" s="342"/>
      <c r="J10" s="342"/>
      <c r="M10" s="2"/>
    </row>
    <row r="11" spans="1:75" x14ac:dyDescent="0.25">
      <c r="J11" s="343" t="s">
        <v>2</v>
      </c>
    </row>
    <row r="12" spans="1:75" s="352" customFormat="1" ht="24" x14ac:dyDescent="0.2">
      <c r="A12" s="344"/>
      <c r="B12" s="344"/>
      <c r="C12" s="344"/>
      <c r="D12" s="345"/>
      <c r="E12" s="346" t="s">
        <v>265</v>
      </c>
      <c r="F12" s="347"/>
      <c r="G12" s="348"/>
      <c r="H12" s="348" t="s">
        <v>266</v>
      </c>
      <c r="I12" s="349"/>
      <c r="J12" s="350"/>
      <c r="K12" s="351"/>
      <c r="L12" s="351"/>
      <c r="M12" s="351"/>
      <c r="N12" s="351"/>
      <c r="O12" s="351"/>
      <c r="P12" s="351"/>
      <c r="Q12" s="351"/>
      <c r="R12" s="351"/>
      <c r="S12" s="351"/>
      <c r="T12" s="351"/>
      <c r="U12" s="351"/>
      <c r="V12" s="351"/>
      <c r="W12" s="351"/>
      <c r="X12" s="351"/>
      <c r="Y12" s="351"/>
      <c r="Z12" s="351"/>
      <c r="AA12" s="351"/>
      <c r="AB12" s="351"/>
      <c r="AC12" s="351"/>
      <c r="AD12" s="351"/>
      <c r="AE12" s="351"/>
      <c r="AF12" s="351"/>
      <c r="AG12" s="351"/>
      <c r="AH12" s="351"/>
      <c r="AI12" s="351"/>
      <c r="AJ12" s="351"/>
      <c r="AK12" s="351"/>
      <c r="AL12" s="351"/>
      <c r="AM12" s="351"/>
      <c r="AN12" s="351"/>
      <c r="AO12" s="351"/>
      <c r="AP12" s="351"/>
      <c r="AQ12" s="351"/>
      <c r="AR12" s="351"/>
      <c r="AS12" s="351"/>
      <c r="AT12" s="351"/>
      <c r="AU12" s="351"/>
      <c r="AV12" s="351"/>
      <c r="AW12" s="351"/>
      <c r="AX12" s="351"/>
      <c r="AY12" s="351"/>
      <c r="AZ12" s="351"/>
      <c r="BA12" s="351"/>
      <c r="BB12" s="351"/>
      <c r="BC12" s="351"/>
      <c r="BD12" s="351"/>
      <c r="BE12" s="351"/>
      <c r="BF12" s="351"/>
      <c r="BG12" s="351"/>
      <c r="BH12" s="351"/>
      <c r="BI12" s="351"/>
      <c r="BJ12" s="351"/>
      <c r="BK12" s="351"/>
      <c r="BL12" s="351"/>
      <c r="BM12" s="351"/>
      <c r="BN12" s="351"/>
      <c r="BO12" s="351"/>
      <c r="BP12" s="351"/>
      <c r="BQ12" s="351"/>
      <c r="BR12" s="351"/>
      <c r="BS12" s="351"/>
      <c r="BT12" s="351"/>
      <c r="BU12" s="351"/>
      <c r="BV12" s="351"/>
      <c r="BW12" s="351"/>
    </row>
    <row r="13" spans="1:75" s="352" customFormat="1" ht="24" x14ac:dyDescent="0.2">
      <c r="A13" s="353"/>
      <c r="B13" s="353"/>
      <c r="C13" s="353"/>
      <c r="D13" s="353" t="s">
        <v>267</v>
      </c>
      <c r="E13" s="354" t="s">
        <v>268</v>
      </c>
      <c r="F13" s="355" t="s">
        <v>62</v>
      </c>
      <c r="G13" s="348"/>
      <c r="H13" s="348" t="s">
        <v>63</v>
      </c>
      <c r="I13" s="349"/>
      <c r="J13" s="346" t="s">
        <v>265</v>
      </c>
      <c r="K13" s="351"/>
      <c r="L13" s="351"/>
      <c r="M13" s="351"/>
      <c r="N13" s="351"/>
      <c r="O13" s="351"/>
      <c r="P13" s="351"/>
      <c r="Q13" s="351"/>
      <c r="R13" s="351"/>
      <c r="S13" s="351"/>
      <c r="T13" s="351"/>
      <c r="U13" s="351"/>
      <c r="V13" s="351"/>
      <c r="W13" s="351"/>
      <c r="X13" s="351"/>
      <c r="Y13" s="351"/>
      <c r="Z13" s="351"/>
      <c r="AA13" s="351"/>
      <c r="AB13" s="351"/>
      <c r="AC13" s="351"/>
      <c r="AD13" s="351"/>
      <c r="AE13" s="351"/>
      <c r="AF13" s="351"/>
      <c r="AG13" s="351"/>
      <c r="AH13" s="351"/>
      <c r="AI13" s="351"/>
      <c r="AJ13" s="351"/>
      <c r="AK13" s="351"/>
      <c r="AL13" s="351"/>
      <c r="AM13" s="351"/>
      <c r="AN13" s="351"/>
      <c r="AO13" s="351"/>
      <c r="AP13" s="351"/>
      <c r="AQ13" s="351"/>
      <c r="AR13" s="351"/>
      <c r="AS13" s="351"/>
      <c r="AT13" s="351"/>
      <c r="AU13" s="351"/>
      <c r="AV13" s="351"/>
      <c r="AW13" s="351"/>
      <c r="AX13" s="351"/>
      <c r="AY13" s="351"/>
      <c r="AZ13" s="351"/>
      <c r="BA13" s="351"/>
      <c r="BB13" s="351"/>
      <c r="BC13" s="351"/>
      <c r="BD13" s="351"/>
      <c r="BE13" s="351"/>
      <c r="BF13" s="351"/>
      <c r="BG13" s="351"/>
      <c r="BH13" s="351"/>
      <c r="BI13" s="351"/>
      <c r="BJ13" s="351"/>
      <c r="BK13" s="351"/>
      <c r="BL13" s="351"/>
      <c r="BM13" s="351"/>
      <c r="BN13" s="351"/>
      <c r="BO13" s="351"/>
      <c r="BP13" s="351"/>
      <c r="BQ13" s="351"/>
      <c r="BR13" s="351"/>
      <c r="BS13" s="351"/>
      <c r="BT13" s="351"/>
      <c r="BU13" s="351"/>
      <c r="BV13" s="351"/>
      <c r="BW13" s="351"/>
    </row>
    <row r="14" spans="1:75" s="352" customFormat="1" ht="36" x14ac:dyDescent="0.2">
      <c r="A14" s="356" t="s">
        <v>105</v>
      </c>
      <c r="B14" s="356" t="s">
        <v>133</v>
      </c>
      <c r="C14" s="356" t="s">
        <v>6</v>
      </c>
      <c r="D14" s="356" t="s">
        <v>268</v>
      </c>
      <c r="E14" s="357" t="s">
        <v>269</v>
      </c>
      <c r="F14" s="357" t="s">
        <v>270</v>
      </c>
      <c r="G14" s="350" t="s">
        <v>271</v>
      </c>
      <c r="H14" s="350" t="s">
        <v>272</v>
      </c>
      <c r="I14" s="350" t="s">
        <v>273</v>
      </c>
      <c r="J14" s="357" t="s">
        <v>274</v>
      </c>
      <c r="K14" s="351"/>
      <c r="L14" s="351"/>
      <c r="M14" s="351"/>
      <c r="N14" s="351"/>
      <c r="O14" s="351"/>
      <c r="P14" s="351"/>
      <c r="Q14" s="351"/>
      <c r="R14" s="351"/>
      <c r="S14" s="351"/>
      <c r="T14" s="351"/>
      <c r="U14" s="351"/>
      <c r="V14" s="351"/>
      <c r="W14" s="351"/>
      <c r="X14" s="351"/>
      <c r="Y14" s="351"/>
      <c r="Z14" s="351"/>
      <c r="AA14" s="351"/>
      <c r="AB14" s="351"/>
      <c r="AC14" s="351"/>
      <c r="AD14" s="351"/>
      <c r="AE14" s="351"/>
      <c r="AF14" s="351"/>
      <c r="AG14" s="351"/>
      <c r="AH14" s="351"/>
      <c r="AI14" s="351"/>
      <c r="AJ14" s="351"/>
      <c r="AK14" s="351"/>
      <c r="AL14" s="351"/>
      <c r="AM14" s="351"/>
      <c r="AN14" s="351"/>
      <c r="AO14" s="351"/>
      <c r="AP14" s="351"/>
      <c r="AQ14" s="351"/>
      <c r="AR14" s="351"/>
      <c r="AS14" s="351"/>
      <c r="AT14" s="351"/>
      <c r="AU14" s="351"/>
      <c r="AV14" s="351"/>
      <c r="AW14" s="351"/>
      <c r="AX14" s="351"/>
      <c r="AY14" s="351"/>
      <c r="AZ14" s="351"/>
      <c r="BA14" s="351"/>
      <c r="BB14" s="351"/>
      <c r="BC14" s="351"/>
      <c r="BD14" s="351"/>
      <c r="BE14" s="351"/>
      <c r="BF14" s="351"/>
      <c r="BG14" s="351"/>
      <c r="BH14" s="351"/>
      <c r="BI14" s="351"/>
      <c r="BJ14" s="351"/>
      <c r="BK14" s="351"/>
      <c r="BL14" s="351"/>
      <c r="BM14" s="351"/>
      <c r="BN14" s="351"/>
      <c r="BO14" s="351"/>
      <c r="BP14" s="351"/>
      <c r="BQ14" s="351"/>
      <c r="BR14" s="351"/>
      <c r="BS14" s="351"/>
      <c r="BT14" s="351"/>
      <c r="BU14" s="351"/>
      <c r="BV14" s="351"/>
      <c r="BW14" s="351"/>
    </row>
    <row r="15" spans="1:75" s="358" customFormat="1" ht="11.25" x14ac:dyDescent="0.2">
      <c r="A15" s="256">
        <v>1</v>
      </c>
      <c r="B15" s="256">
        <v>2</v>
      </c>
      <c r="C15" s="256">
        <v>3</v>
      </c>
      <c r="D15" s="256">
        <v>4</v>
      </c>
      <c r="E15" s="256">
        <v>5</v>
      </c>
      <c r="F15" s="256">
        <v>6</v>
      </c>
      <c r="G15" s="256">
        <v>7</v>
      </c>
      <c r="H15" s="256">
        <v>8</v>
      </c>
      <c r="I15" s="256">
        <v>9</v>
      </c>
      <c r="J15" s="256">
        <v>10</v>
      </c>
      <c r="K15" s="258"/>
      <c r="L15" s="258"/>
      <c r="M15" s="258"/>
      <c r="N15" s="258"/>
      <c r="O15" s="258"/>
      <c r="P15" s="258"/>
      <c r="Q15" s="258"/>
      <c r="R15" s="258"/>
      <c r="S15" s="258"/>
      <c r="T15" s="258"/>
      <c r="U15" s="258"/>
      <c r="V15" s="258"/>
      <c r="W15" s="258"/>
      <c r="X15" s="258"/>
      <c r="Y15" s="258"/>
      <c r="Z15" s="258"/>
      <c r="AA15" s="258"/>
      <c r="AB15" s="258"/>
      <c r="AC15" s="258"/>
      <c r="AD15" s="258"/>
      <c r="AE15" s="258"/>
      <c r="AF15" s="258"/>
      <c r="AG15" s="258"/>
      <c r="AH15" s="258"/>
      <c r="AI15" s="258"/>
      <c r="AJ15" s="258"/>
      <c r="AK15" s="258"/>
      <c r="AL15" s="258"/>
      <c r="AM15" s="258"/>
      <c r="AN15" s="258"/>
      <c r="AO15" s="258"/>
      <c r="AP15" s="258"/>
      <c r="AQ15" s="258"/>
      <c r="AR15" s="258"/>
      <c r="AS15" s="258"/>
      <c r="AT15" s="258"/>
      <c r="AU15" s="258"/>
      <c r="AV15" s="258"/>
      <c r="AW15" s="258"/>
      <c r="AX15" s="258"/>
      <c r="AY15" s="258"/>
      <c r="AZ15" s="258"/>
      <c r="BA15" s="258"/>
      <c r="BB15" s="258"/>
      <c r="BC15" s="258"/>
      <c r="BD15" s="258"/>
      <c r="BE15" s="258"/>
      <c r="BF15" s="258"/>
      <c r="BG15" s="258"/>
      <c r="BH15" s="258"/>
      <c r="BI15" s="258"/>
      <c r="BJ15" s="258"/>
      <c r="BK15" s="258"/>
      <c r="BL15" s="258"/>
      <c r="BM15" s="258"/>
      <c r="BN15" s="258"/>
      <c r="BO15" s="258"/>
      <c r="BP15" s="258"/>
      <c r="BQ15" s="258"/>
      <c r="BR15" s="258"/>
      <c r="BS15" s="258"/>
      <c r="BT15" s="258"/>
      <c r="BU15" s="258"/>
      <c r="BV15" s="258"/>
      <c r="BW15" s="258"/>
    </row>
    <row r="16" spans="1:75" s="358" customFormat="1" ht="15" customHeight="1" x14ac:dyDescent="0.2">
      <c r="A16" s="359">
        <v>750</v>
      </c>
      <c r="B16" s="359">
        <v>75058</v>
      </c>
      <c r="C16" s="359">
        <v>2338</v>
      </c>
      <c r="D16" s="360">
        <v>13417</v>
      </c>
      <c r="E16" s="360">
        <f>SUM(F16,J16)</f>
        <v>0</v>
      </c>
      <c r="F16" s="360">
        <f t="shared" ref="F16:F24" si="0">SUM(G16:I16)</f>
        <v>0</v>
      </c>
      <c r="G16" s="360">
        <v>0</v>
      </c>
      <c r="H16" s="360">
        <v>0</v>
      </c>
      <c r="I16" s="360">
        <v>0</v>
      </c>
      <c r="J16" s="360">
        <v>0</v>
      </c>
      <c r="K16" s="258"/>
      <c r="L16" s="258"/>
      <c r="M16" s="258"/>
      <c r="N16" s="258"/>
      <c r="O16" s="258"/>
      <c r="P16" s="258"/>
      <c r="Q16" s="258"/>
      <c r="R16" s="258"/>
      <c r="S16" s="258"/>
      <c r="T16" s="258"/>
      <c r="U16" s="258"/>
      <c r="V16" s="258"/>
      <c r="W16" s="258"/>
      <c r="X16" s="258"/>
      <c r="Y16" s="258"/>
      <c r="Z16" s="258"/>
      <c r="AA16" s="258"/>
      <c r="AB16" s="258"/>
      <c r="AC16" s="258"/>
      <c r="AD16" s="258"/>
      <c r="AE16" s="258"/>
      <c r="AF16" s="258"/>
      <c r="AG16" s="258"/>
      <c r="AH16" s="258"/>
      <c r="AI16" s="258"/>
      <c r="AJ16" s="258"/>
      <c r="AK16" s="258"/>
      <c r="AL16" s="258"/>
      <c r="AM16" s="258"/>
      <c r="AN16" s="258"/>
      <c r="AO16" s="258"/>
      <c r="AP16" s="258"/>
      <c r="AQ16" s="258"/>
      <c r="AR16" s="258"/>
      <c r="AS16" s="258"/>
      <c r="AT16" s="258"/>
      <c r="AU16" s="258"/>
      <c r="AV16" s="258"/>
      <c r="AW16" s="258"/>
      <c r="AX16" s="258"/>
      <c r="AY16" s="258"/>
      <c r="AZ16" s="258"/>
      <c r="BA16" s="258"/>
      <c r="BB16" s="258"/>
      <c r="BC16" s="258"/>
      <c r="BD16" s="258"/>
      <c r="BE16" s="258"/>
      <c r="BF16" s="258"/>
      <c r="BG16" s="258"/>
      <c r="BH16" s="258"/>
      <c r="BI16" s="258"/>
      <c r="BJ16" s="258"/>
      <c r="BK16" s="258"/>
      <c r="BL16" s="258"/>
      <c r="BM16" s="258"/>
      <c r="BN16" s="258"/>
      <c r="BO16" s="258"/>
      <c r="BP16" s="258"/>
      <c r="BQ16" s="258"/>
      <c r="BR16" s="258"/>
      <c r="BS16" s="258"/>
      <c r="BT16" s="258"/>
      <c r="BU16" s="258"/>
      <c r="BV16" s="258"/>
      <c r="BW16" s="258"/>
    </row>
    <row r="17" spans="1:75" s="352" customFormat="1" ht="15" customHeight="1" x14ac:dyDescent="0.2">
      <c r="A17" s="359">
        <v>750</v>
      </c>
      <c r="B17" s="359">
        <v>75058</v>
      </c>
      <c r="C17" s="359">
        <v>2339</v>
      </c>
      <c r="D17" s="360">
        <v>0</v>
      </c>
      <c r="E17" s="360">
        <f t="shared" ref="E17:E24" si="1">SUM(F17,J17)</f>
        <v>49067</v>
      </c>
      <c r="F17" s="360">
        <f t="shared" si="0"/>
        <v>49067</v>
      </c>
      <c r="G17" s="360">
        <v>0</v>
      </c>
      <c r="H17" s="360">
        <v>0</v>
      </c>
      <c r="I17" s="360">
        <v>49067</v>
      </c>
      <c r="J17" s="360">
        <v>0</v>
      </c>
      <c r="K17" s="351"/>
      <c r="L17" s="351"/>
      <c r="M17" s="351"/>
      <c r="N17" s="351"/>
      <c r="O17" s="351"/>
      <c r="P17" s="351"/>
      <c r="Q17" s="351"/>
      <c r="R17" s="351"/>
      <c r="S17" s="351"/>
      <c r="T17" s="351"/>
      <c r="U17" s="351"/>
      <c r="V17" s="351"/>
      <c r="W17" s="351"/>
      <c r="X17" s="351"/>
      <c r="Y17" s="351"/>
      <c r="Z17" s="351"/>
      <c r="AA17" s="351"/>
      <c r="AB17" s="351"/>
      <c r="AC17" s="351"/>
      <c r="AD17" s="351"/>
      <c r="AE17" s="351"/>
      <c r="AF17" s="351"/>
      <c r="AG17" s="351"/>
      <c r="AH17" s="351"/>
      <c r="AI17" s="351"/>
      <c r="AJ17" s="351"/>
      <c r="AK17" s="351"/>
      <c r="AL17" s="351"/>
      <c r="AM17" s="351"/>
      <c r="AN17" s="351"/>
      <c r="AO17" s="351"/>
      <c r="AP17" s="351"/>
      <c r="AQ17" s="351"/>
      <c r="AR17" s="351"/>
      <c r="AS17" s="351"/>
      <c r="AT17" s="351"/>
      <c r="AU17" s="351"/>
      <c r="AV17" s="351"/>
      <c r="AW17" s="351"/>
      <c r="AX17" s="351"/>
      <c r="AY17" s="351"/>
      <c r="AZ17" s="351"/>
      <c r="BA17" s="351"/>
      <c r="BB17" s="351"/>
      <c r="BC17" s="351"/>
      <c r="BD17" s="351"/>
      <c r="BE17" s="351"/>
      <c r="BF17" s="351"/>
      <c r="BG17" s="351"/>
      <c r="BH17" s="351"/>
      <c r="BI17" s="351"/>
      <c r="BJ17" s="351"/>
      <c r="BK17" s="351"/>
      <c r="BL17" s="351"/>
      <c r="BM17" s="351"/>
      <c r="BN17" s="351"/>
      <c r="BO17" s="351"/>
      <c r="BP17" s="351"/>
      <c r="BQ17" s="351"/>
      <c r="BR17" s="351"/>
      <c r="BS17" s="351"/>
      <c r="BT17" s="351"/>
      <c r="BU17" s="351"/>
      <c r="BV17" s="351"/>
      <c r="BW17" s="351"/>
    </row>
    <row r="18" spans="1:75" s="352" customFormat="1" ht="15" customHeight="1" x14ac:dyDescent="0.2">
      <c r="A18" s="359">
        <v>801</v>
      </c>
      <c r="B18" s="359">
        <v>80101</v>
      </c>
      <c r="C18" s="359">
        <v>2330</v>
      </c>
      <c r="D18" s="361">
        <v>3900</v>
      </c>
      <c r="E18" s="361">
        <f>SUM(F18,J18)</f>
        <v>0</v>
      </c>
      <c r="F18" s="360">
        <f>SUM(G18:I18)</f>
        <v>0</v>
      </c>
      <c r="G18" s="361">
        <v>0</v>
      </c>
      <c r="H18" s="361">
        <v>0</v>
      </c>
      <c r="I18" s="361">
        <v>0</v>
      </c>
      <c r="J18" s="361">
        <v>0</v>
      </c>
      <c r="K18" s="351"/>
      <c r="L18" s="351"/>
      <c r="M18" s="351"/>
      <c r="N18" s="351"/>
      <c r="O18" s="351"/>
      <c r="P18" s="351"/>
      <c r="Q18" s="351"/>
      <c r="R18" s="351"/>
      <c r="S18" s="351"/>
      <c r="T18" s="351"/>
      <c r="U18" s="351"/>
      <c r="V18" s="351"/>
      <c r="W18" s="351"/>
      <c r="X18" s="351"/>
      <c r="Y18" s="351"/>
      <c r="Z18" s="351"/>
      <c r="AA18" s="351"/>
      <c r="AB18" s="351"/>
      <c r="AC18" s="351"/>
      <c r="AD18" s="351"/>
      <c r="AE18" s="351"/>
      <c r="AF18" s="351"/>
      <c r="AG18" s="351"/>
      <c r="AH18" s="351"/>
      <c r="AI18" s="351"/>
      <c r="AJ18" s="351"/>
      <c r="AK18" s="351"/>
      <c r="AL18" s="351"/>
      <c r="AM18" s="351"/>
      <c r="AN18" s="351"/>
      <c r="AO18" s="351"/>
      <c r="AP18" s="351"/>
      <c r="AQ18" s="351"/>
      <c r="AR18" s="351"/>
      <c r="AS18" s="351"/>
      <c r="AT18" s="351"/>
      <c r="AU18" s="351"/>
      <c r="AV18" s="351"/>
      <c r="AW18" s="351"/>
      <c r="AX18" s="351"/>
      <c r="AY18" s="351"/>
      <c r="AZ18" s="351"/>
      <c r="BA18" s="351"/>
      <c r="BB18" s="351"/>
      <c r="BC18" s="351"/>
      <c r="BD18" s="351"/>
      <c r="BE18" s="351"/>
      <c r="BF18" s="351"/>
      <c r="BG18" s="351"/>
      <c r="BH18" s="351"/>
      <c r="BI18" s="351"/>
      <c r="BJ18" s="351"/>
      <c r="BK18" s="351"/>
      <c r="BL18" s="351"/>
      <c r="BM18" s="351"/>
      <c r="BN18" s="351"/>
      <c r="BO18" s="351"/>
      <c r="BP18" s="351"/>
      <c r="BQ18" s="351"/>
      <c r="BR18" s="351"/>
      <c r="BS18" s="351"/>
      <c r="BT18" s="351"/>
      <c r="BU18" s="351"/>
      <c r="BV18" s="351"/>
      <c r="BW18" s="351"/>
    </row>
    <row r="19" spans="1:75" s="352" customFormat="1" ht="15" customHeight="1" x14ac:dyDescent="0.2">
      <c r="A19" s="359">
        <v>801</v>
      </c>
      <c r="B19" s="359">
        <v>80104</v>
      </c>
      <c r="C19" s="359">
        <v>2310</v>
      </c>
      <c r="D19" s="360">
        <v>0</v>
      </c>
      <c r="E19" s="360">
        <f t="shared" si="1"/>
        <v>300000</v>
      </c>
      <c r="F19" s="360">
        <f t="shared" si="0"/>
        <v>300000</v>
      </c>
      <c r="G19" s="360">
        <v>0</v>
      </c>
      <c r="H19" s="360">
        <v>0</v>
      </c>
      <c r="I19" s="360">
        <v>300000</v>
      </c>
      <c r="J19" s="360">
        <v>0</v>
      </c>
      <c r="K19" s="351"/>
      <c r="L19" s="351"/>
      <c r="M19" s="351"/>
      <c r="N19" s="351"/>
      <c r="O19" s="351"/>
      <c r="P19" s="351"/>
      <c r="Q19" s="351"/>
      <c r="R19" s="351"/>
      <c r="S19" s="351"/>
      <c r="T19" s="351"/>
      <c r="U19" s="351"/>
      <c r="V19" s="351"/>
      <c r="W19" s="351"/>
      <c r="X19" s="351"/>
      <c r="Y19" s="351"/>
      <c r="Z19" s="351"/>
      <c r="AA19" s="351"/>
      <c r="AB19" s="351"/>
      <c r="AC19" s="351"/>
      <c r="AD19" s="351"/>
      <c r="AE19" s="351"/>
      <c r="AF19" s="351"/>
      <c r="AG19" s="351"/>
      <c r="AH19" s="351"/>
      <c r="AI19" s="351"/>
      <c r="AJ19" s="351"/>
      <c r="AK19" s="351"/>
      <c r="AL19" s="351"/>
      <c r="AM19" s="351"/>
      <c r="AN19" s="351"/>
      <c r="AO19" s="351"/>
      <c r="AP19" s="351"/>
      <c r="AQ19" s="351"/>
      <c r="AR19" s="351"/>
      <c r="AS19" s="351"/>
      <c r="AT19" s="351"/>
      <c r="AU19" s="351"/>
      <c r="AV19" s="351"/>
      <c r="AW19" s="351"/>
      <c r="AX19" s="351"/>
      <c r="AY19" s="351"/>
      <c r="AZ19" s="351"/>
      <c r="BA19" s="351"/>
      <c r="BB19" s="351"/>
      <c r="BC19" s="351"/>
      <c r="BD19" s="351"/>
      <c r="BE19" s="351"/>
      <c r="BF19" s="351"/>
      <c r="BG19" s="351"/>
      <c r="BH19" s="351"/>
      <c r="BI19" s="351"/>
      <c r="BJ19" s="351"/>
      <c r="BK19" s="351"/>
      <c r="BL19" s="351"/>
      <c r="BM19" s="351"/>
      <c r="BN19" s="351"/>
      <c r="BO19" s="351"/>
      <c r="BP19" s="351"/>
      <c r="BQ19" s="351"/>
      <c r="BR19" s="351"/>
      <c r="BS19" s="351"/>
      <c r="BT19" s="351"/>
      <c r="BU19" s="351"/>
      <c r="BV19" s="351"/>
      <c r="BW19" s="351"/>
    </row>
    <row r="20" spans="1:75" s="352" customFormat="1" ht="15" customHeight="1" x14ac:dyDescent="0.2">
      <c r="A20" s="359">
        <v>801</v>
      </c>
      <c r="B20" s="359">
        <v>80140</v>
      </c>
      <c r="C20" s="359">
        <v>2320</v>
      </c>
      <c r="D20" s="361">
        <v>240000</v>
      </c>
      <c r="E20" s="361">
        <f t="shared" si="1"/>
        <v>0</v>
      </c>
      <c r="F20" s="360">
        <f t="shared" si="0"/>
        <v>0</v>
      </c>
      <c r="G20" s="361">
        <v>0</v>
      </c>
      <c r="H20" s="361">
        <v>0</v>
      </c>
      <c r="I20" s="361">
        <v>0</v>
      </c>
      <c r="J20" s="361">
        <v>0</v>
      </c>
      <c r="K20" s="351"/>
      <c r="L20" s="351"/>
      <c r="M20" s="351"/>
      <c r="N20" s="351"/>
      <c r="O20" s="351"/>
      <c r="P20" s="351"/>
      <c r="Q20" s="351"/>
      <c r="R20" s="351"/>
      <c r="S20" s="351"/>
      <c r="T20" s="351"/>
      <c r="U20" s="351"/>
      <c r="V20" s="351"/>
      <c r="W20" s="351"/>
      <c r="X20" s="351"/>
      <c r="Y20" s="351"/>
      <c r="Z20" s="351"/>
      <c r="AA20" s="351"/>
      <c r="AB20" s="351"/>
      <c r="AC20" s="351"/>
      <c r="AD20" s="351"/>
      <c r="AE20" s="351"/>
      <c r="AF20" s="351"/>
      <c r="AG20" s="351"/>
      <c r="AH20" s="351"/>
      <c r="AI20" s="351"/>
      <c r="AJ20" s="351"/>
      <c r="AK20" s="351"/>
      <c r="AL20" s="351"/>
      <c r="AM20" s="351"/>
      <c r="AN20" s="351"/>
      <c r="AO20" s="351"/>
      <c r="AP20" s="351"/>
      <c r="AQ20" s="351"/>
      <c r="AR20" s="351"/>
      <c r="AS20" s="351"/>
      <c r="AT20" s="351"/>
      <c r="AU20" s="351"/>
      <c r="AV20" s="351"/>
      <c r="AW20" s="351"/>
      <c r="AX20" s="351"/>
      <c r="AY20" s="351"/>
      <c r="AZ20" s="351"/>
      <c r="BA20" s="351"/>
      <c r="BB20" s="351"/>
      <c r="BC20" s="351"/>
      <c r="BD20" s="351"/>
      <c r="BE20" s="351"/>
      <c r="BF20" s="351"/>
      <c r="BG20" s="351"/>
      <c r="BH20" s="351"/>
      <c r="BI20" s="351"/>
      <c r="BJ20" s="351"/>
      <c r="BK20" s="351"/>
      <c r="BL20" s="351"/>
      <c r="BM20" s="351"/>
      <c r="BN20" s="351"/>
      <c r="BO20" s="351"/>
      <c r="BP20" s="351"/>
      <c r="BQ20" s="351"/>
      <c r="BR20" s="351"/>
      <c r="BS20" s="351"/>
      <c r="BT20" s="351"/>
      <c r="BU20" s="351"/>
      <c r="BV20" s="351"/>
      <c r="BW20" s="351"/>
    </row>
    <row r="21" spans="1:75" s="352" customFormat="1" ht="15" customHeight="1" x14ac:dyDescent="0.2">
      <c r="A21" s="362">
        <v>801</v>
      </c>
      <c r="B21" s="362">
        <v>80195</v>
      </c>
      <c r="C21" s="362">
        <v>2320</v>
      </c>
      <c r="D21" s="360">
        <v>0</v>
      </c>
      <c r="E21" s="360">
        <f t="shared" si="1"/>
        <v>3000</v>
      </c>
      <c r="F21" s="360">
        <f t="shared" si="0"/>
        <v>3000</v>
      </c>
      <c r="G21" s="360">
        <v>0</v>
      </c>
      <c r="H21" s="360">
        <v>0</v>
      </c>
      <c r="I21" s="360">
        <v>3000</v>
      </c>
      <c r="J21" s="360">
        <v>0</v>
      </c>
      <c r="K21" s="351"/>
      <c r="L21" s="351"/>
      <c r="M21" s="351"/>
      <c r="N21" s="351"/>
      <c r="O21" s="351"/>
      <c r="P21" s="351"/>
      <c r="Q21" s="351"/>
      <c r="R21" s="351"/>
      <c r="S21" s="351"/>
      <c r="T21" s="351"/>
      <c r="U21" s="351"/>
      <c r="V21" s="351"/>
      <c r="W21" s="351"/>
      <c r="X21" s="351"/>
      <c r="Y21" s="351"/>
      <c r="Z21" s="351"/>
      <c r="AA21" s="351"/>
      <c r="AB21" s="351"/>
      <c r="AC21" s="351"/>
      <c r="AD21" s="351"/>
      <c r="AE21" s="351"/>
      <c r="AF21" s="351"/>
      <c r="AG21" s="351"/>
      <c r="AH21" s="351"/>
      <c r="AI21" s="351"/>
      <c r="AJ21" s="351"/>
      <c r="AK21" s="351"/>
      <c r="AL21" s="351"/>
      <c r="AM21" s="351"/>
      <c r="AN21" s="351"/>
      <c r="AO21" s="351"/>
      <c r="AP21" s="351"/>
      <c r="AQ21" s="351"/>
      <c r="AR21" s="351"/>
      <c r="AS21" s="351"/>
      <c r="AT21" s="351"/>
      <c r="AU21" s="351"/>
      <c r="AV21" s="351"/>
      <c r="AW21" s="351"/>
      <c r="AX21" s="351"/>
      <c r="AY21" s="351"/>
      <c r="AZ21" s="351"/>
      <c r="BA21" s="351"/>
      <c r="BB21" s="351"/>
      <c r="BC21" s="351"/>
      <c r="BD21" s="351"/>
      <c r="BE21" s="351"/>
      <c r="BF21" s="351"/>
      <c r="BG21" s="351"/>
      <c r="BH21" s="351"/>
      <c r="BI21" s="351"/>
      <c r="BJ21" s="351"/>
      <c r="BK21" s="351"/>
      <c r="BL21" s="351"/>
      <c r="BM21" s="351"/>
      <c r="BN21" s="351"/>
      <c r="BO21" s="351"/>
      <c r="BP21" s="351"/>
      <c r="BQ21" s="351"/>
      <c r="BR21" s="351"/>
      <c r="BS21" s="351"/>
      <c r="BT21" s="351"/>
      <c r="BU21" s="351"/>
      <c r="BV21" s="351"/>
      <c r="BW21" s="351"/>
    </row>
    <row r="22" spans="1:75" s="352" customFormat="1" ht="15" customHeight="1" x14ac:dyDescent="0.2">
      <c r="A22" s="362">
        <v>851</v>
      </c>
      <c r="B22" s="362">
        <v>85154</v>
      </c>
      <c r="C22" s="362">
        <v>2330</v>
      </c>
      <c r="D22" s="360">
        <v>0</v>
      </c>
      <c r="E22" s="360">
        <f t="shared" si="1"/>
        <v>6000</v>
      </c>
      <c r="F22" s="360">
        <f t="shared" si="0"/>
        <v>6000</v>
      </c>
      <c r="G22" s="360">
        <v>0</v>
      </c>
      <c r="H22" s="360">
        <v>0</v>
      </c>
      <c r="I22" s="360">
        <v>6000</v>
      </c>
      <c r="J22" s="360">
        <v>0</v>
      </c>
      <c r="K22" s="351"/>
      <c r="L22" s="351"/>
      <c r="M22" s="351"/>
      <c r="N22" s="351"/>
      <c r="O22" s="351"/>
      <c r="P22" s="351"/>
      <c r="Q22" s="351"/>
      <c r="R22" s="351"/>
      <c r="S22" s="351"/>
      <c r="T22" s="351"/>
      <c r="U22" s="351"/>
      <c r="V22" s="351"/>
      <c r="W22" s="351"/>
      <c r="X22" s="351"/>
      <c r="Y22" s="351"/>
      <c r="Z22" s="351"/>
      <c r="AA22" s="351"/>
      <c r="AB22" s="351"/>
      <c r="AC22" s="351"/>
      <c r="AD22" s="351"/>
      <c r="AE22" s="351"/>
      <c r="AF22" s="351"/>
      <c r="AG22" s="351"/>
      <c r="AH22" s="351"/>
      <c r="AI22" s="351"/>
      <c r="AJ22" s="351"/>
      <c r="AK22" s="351"/>
      <c r="AL22" s="351"/>
      <c r="AM22" s="351"/>
      <c r="AN22" s="351"/>
      <c r="AO22" s="351"/>
      <c r="AP22" s="351"/>
      <c r="AQ22" s="351"/>
      <c r="AR22" s="351"/>
      <c r="AS22" s="351"/>
      <c r="AT22" s="351"/>
      <c r="AU22" s="351"/>
      <c r="AV22" s="351"/>
      <c r="AW22" s="351"/>
      <c r="AX22" s="351"/>
      <c r="AY22" s="351"/>
      <c r="AZ22" s="351"/>
      <c r="BA22" s="351"/>
      <c r="BB22" s="351"/>
      <c r="BC22" s="351"/>
      <c r="BD22" s="351"/>
      <c r="BE22" s="351"/>
      <c r="BF22" s="351"/>
      <c r="BG22" s="351"/>
      <c r="BH22" s="351"/>
      <c r="BI22" s="351"/>
      <c r="BJ22" s="351"/>
      <c r="BK22" s="351"/>
      <c r="BL22" s="351"/>
      <c r="BM22" s="351"/>
      <c r="BN22" s="351"/>
      <c r="BO22" s="351"/>
      <c r="BP22" s="351"/>
      <c r="BQ22" s="351"/>
      <c r="BR22" s="351"/>
      <c r="BS22" s="351"/>
      <c r="BT22" s="351"/>
      <c r="BU22" s="351"/>
      <c r="BV22" s="351"/>
      <c r="BW22" s="351"/>
    </row>
    <row r="23" spans="1:75" s="352" customFormat="1" ht="15" customHeight="1" x14ac:dyDescent="0.2">
      <c r="A23" s="359">
        <v>853</v>
      </c>
      <c r="B23" s="359">
        <v>85311</v>
      </c>
      <c r="C23" s="359">
        <v>2320</v>
      </c>
      <c r="D23" s="361">
        <v>25051</v>
      </c>
      <c r="E23" s="361">
        <f t="shared" si="1"/>
        <v>0</v>
      </c>
      <c r="F23" s="360">
        <f t="shared" si="0"/>
        <v>0</v>
      </c>
      <c r="G23" s="361">
        <v>0</v>
      </c>
      <c r="H23" s="361">
        <v>0</v>
      </c>
      <c r="I23" s="361">
        <v>0</v>
      </c>
      <c r="J23" s="361">
        <v>0</v>
      </c>
      <c r="K23" s="351"/>
      <c r="L23" s="351"/>
      <c r="M23" s="351"/>
      <c r="N23" s="351"/>
      <c r="O23" s="351"/>
      <c r="P23" s="351"/>
      <c r="Q23" s="351"/>
      <c r="R23" s="351"/>
      <c r="S23" s="351"/>
      <c r="T23" s="351"/>
      <c r="U23" s="351"/>
      <c r="V23" s="351"/>
      <c r="W23" s="351"/>
      <c r="X23" s="351"/>
      <c r="Y23" s="351"/>
      <c r="Z23" s="351"/>
      <c r="AA23" s="351"/>
      <c r="AB23" s="351"/>
      <c r="AC23" s="351"/>
      <c r="AD23" s="351"/>
      <c r="AE23" s="351"/>
      <c r="AF23" s="351"/>
      <c r="AG23" s="351"/>
      <c r="AH23" s="351"/>
      <c r="AI23" s="351"/>
      <c r="AJ23" s="351"/>
      <c r="AK23" s="351"/>
      <c r="AL23" s="351"/>
      <c r="AM23" s="351"/>
      <c r="AN23" s="351"/>
      <c r="AO23" s="351"/>
      <c r="AP23" s="351"/>
      <c r="AQ23" s="351"/>
      <c r="AR23" s="351"/>
      <c r="AS23" s="351"/>
      <c r="AT23" s="351"/>
      <c r="AU23" s="351"/>
      <c r="AV23" s="351"/>
      <c r="AW23" s="351"/>
      <c r="AX23" s="351"/>
      <c r="AY23" s="351"/>
      <c r="AZ23" s="351"/>
      <c r="BA23" s="351"/>
      <c r="BB23" s="351"/>
      <c r="BC23" s="351"/>
      <c r="BD23" s="351"/>
      <c r="BE23" s="351"/>
      <c r="BF23" s="351"/>
      <c r="BG23" s="351"/>
      <c r="BH23" s="351"/>
      <c r="BI23" s="351"/>
      <c r="BJ23" s="351"/>
      <c r="BK23" s="351"/>
      <c r="BL23" s="351"/>
      <c r="BM23" s="351"/>
      <c r="BN23" s="351"/>
      <c r="BO23" s="351"/>
      <c r="BP23" s="351"/>
      <c r="BQ23" s="351"/>
      <c r="BR23" s="351"/>
      <c r="BS23" s="351"/>
      <c r="BT23" s="351"/>
      <c r="BU23" s="351"/>
      <c r="BV23" s="351"/>
      <c r="BW23" s="351"/>
    </row>
    <row r="24" spans="1:75" s="352" customFormat="1" ht="15" customHeight="1" x14ac:dyDescent="0.2">
      <c r="A24" s="359">
        <v>853</v>
      </c>
      <c r="B24" s="359">
        <v>85333</v>
      </c>
      <c r="C24" s="359">
        <v>2320</v>
      </c>
      <c r="D24" s="361">
        <v>0</v>
      </c>
      <c r="E24" s="361">
        <f t="shared" si="1"/>
        <v>2995237</v>
      </c>
      <c r="F24" s="361">
        <f t="shared" si="0"/>
        <v>2995237</v>
      </c>
      <c r="G24" s="361">
        <v>0</v>
      </c>
      <c r="H24" s="361">
        <v>0</v>
      </c>
      <c r="I24" s="361">
        <v>2995237</v>
      </c>
      <c r="J24" s="361">
        <v>0</v>
      </c>
      <c r="K24" s="351"/>
      <c r="L24" s="351"/>
      <c r="M24" s="351"/>
      <c r="N24" s="351"/>
      <c r="O24" s="351"/>
      <c r="P24" s="351"/>
      <c r="Q24" s="351"/>
      <c r="R24" s="351"/>
      <c r="S24" s="351"/>
      <c r="T24" s="351"/>
      <c r="U24" s="351"/>
      <c r="V24" s="351"/>
      <c r="W24" s="351"/>
      <c r="X24" s="351"/>
      <c r="Y24" s="351"/>
      <c r="Z24" s="351"/>
      <c r="AA24" s="351"/>
      <c r="AB24" s="351"/>
      <c r="AC24" s="351"/>
      <c r="AD24" s="351"/>
      <c r="AE24" s="351"/>
      <c r="AF24" s="351"/>
      <c r="AG24" s="351"/>
      <c r="AH24" s="351"/>
      <c r="AI24" s="351"/>
      <c r="AJ24" s="351"/>
      <c r="AK24" s="351"/>
      <c r="AL24" s="351"/>
      <c r="AM24" s="351"/>
      <c r="AN24" s="351"/>
      <c r="AO24" s="351"/>
      <c r="AP24" s="351"/>
      <c r="AQ24" s="351"/>
      <c r="AR24" s="351"/>
      <c r="AS24" s="351"/>
      <c r="AT24" s="351"/>
      <c r="AU24" s="351"/>
      <c r="AV24" s="351"/>
      <c r="AW24" s="351"/>
      <c r="AX24" s="351"/>
      <c r="AY24" s="351"/>
      <c r="AZ24" s="351"/>
      <c r="BA24" s="351"/>
      <c r="BB24" s="351"/>
      <c r="BC24" s="351"/>
      <c r="BD24" s="351"/>
      <c r="BE24" s="351"/>
      <c r="BF24" s="351"/>
      <c r="BG24" s="351"/>
      <c r="BH24" s="351"/>
      <c r="BI24" s="351"/>
      <c r="BJ24" s="351"/>
      <c r="BK24" s="351"/>
      <c r="BL24" s="351"/>
      <c r="BM24" s="351"/>
      <c r="BN24" s="351"/>
      <c r="BO24" s="351"/>
      <c r="BP24" s="351"/>
      <c r="BQ24" s="351"/>
      <c r="BR24" s="351"/>
      <c r="BS24" s="351"/>
      <c r="BT24" s="351"/>
      <c r="BU24" s="351"/>
      <c r="BV24" s="351"/>
      <c r="BW24" s="351"/>
    </row>
    <row r="25" spans="1:75" s="352" customFormat="1" ht="15" customHeight="1" x14ac:dyDescent="0.2">
      <c r="A25" s="359">
        <v>854</v>
      </c>
      <c r="B25" s="359">
        <v>85415</v>
      </c>
      <c r="C25" s="359">
        <v>2330</v>
      </c>
      <c r="D25" s="360">
        <v>7200</v>
      </c>
      <c r="E25" s="360">
        <f>SUM(F25,J25)</f>
        <v>0</v>
      </c>
      <c r="F25" s="360">
        <f>SUM(G25:I25)</f>
        <v>0</v>
      </c>
      <c r="G25" s="360">
        <v>0</v>
      </c>
      <c r="H25" s="360">
        <v>0</v>
      </c>
      <c r="I25" s="360">
        <v>0</v>
      </c>
      <c r="J25" s="360">
        <v>0</v>
      </c>
      <c r="K25" s="351"/>
      <c r="L25" s="351"/>
      <c r="M25" s="351"/>
      <c r="N25" s="351"/>
      <c r="O25" s="351"/>
      <c r="P25" s="351"/>
      <c r="Q25" s="351"/>
      <c r="R25" s="351"/>
      <c r="S25" s="351"/>
      <c r="T25" s="351"/>
      <c r="U25" s="351"/>
      <c r="V25" s="351"/>
      <c r="W25" s="351"/>
      <c r="X25" s="351"/>
      <c r="Y25" s="351"/>
      <c r="Z25" s="351"/>
      <c r="AA25" s="351"/>
      <c r="AB25" s="351"/>
      <c r="AC25" s="351"/>
      <c r="AD25" s="351"/>
      <c r="AE25" s="351"/>
      <c r="AF25" s="351"/>
      <c r="AG25" s="351"/>
      <c r="AH25" s="351"/>
      <c r="AI25" s="351"/>
      <c r="AJ25" s="351"/>
      <c r="AK25" s="351"/>
      <c r="AL25" s="351"/>
      <c r="AM25" s="351"/>
      <c r="AN25" s="351"/>
      <c r="AO25" s="351"/>
      <c r="AP25" s="351"/>
      <c r="AQ25" s="351"/>
      <c r="AR25" s="351"/>
      <c r="AS25" s="351"/>
      <c r="AT25" s="351"/>
      <c r="AU25" s="351"/>
      <c r="AV25" s="351"/>
      <c r="AW25" s="351"/>
      <c r="AX25" s="351"/>
      <c r="AY25" s="351"/>
      <c r="AZ25" s="351"/>
      <c r="BA25" s="351"/>
      <c r="BB25" s="351"/>
      <c r="BC25" s="351"/>
      <c r="BD25" s="351"/>
      <c r="BE25" s="351"/>
      <c r="BF25" s="351"/>
      <c r="BG25" s="351"/>
      <c r="BH25" s="351"/>
      <c r="BI25" s="351"/>
      <c r="BJ25" s="351"/>
      <c r="BK25" s="351"/>
      <c r="BL25" s="351"/>
      <c r="BM25" s="351"/>
      <c r="BN25" s="351"/>
      <c r="BO25" s="351"/>
      <c r="BP25" s="351"/>
      <c r="BQ25" s="351"/>
      <c r="BR25" s="351"/>
      <c r="BS25" s="351"/>
      <c r="BT25" s="351"/>
      <c r="BU25" s="351"/>
      <c r="BV25" s="351"/>
      <c r="BW25" s="351"/>
    </row>
    <row r="26" spans="1:75" s="352" customFormat="1" ht="24.75" customHeight="1" x14ac:dyDescent="0.2">
      <c r="A26" s="363"/>
      <c r="B26" s="364" t="s">
        <v>139</v>
      </c>
      <c r="C26" s="365"/>
      <c r="D26" s="366">
        <f>SUM(D16:D25)</f>
        <v>289568</v>
      </c>
      <c r="E26" s="366">
        <f>SUM(E16:E25)</f>
        <v>3353304</v>
      </c>
      <c r="F26" s="366">
        <f t="shared" ref="F26:J26" si="2">SUM(F16:F25)</f>
        <v>3353304</v>
      </c>
      <c r="G26" s="366">
        <f t="shared" si="2"/>
        <v>0</v>
      </c>
      <c r="H26" s="366">
        <f t="shared" si="2"/>
        <v>0</v>
      </c>
      <c r="I26" s="366">
        <f t="shared" si="2"/>
        <v>3353304</v>
      </c>
      <c r="J26" s="366">
        <f t="shared" si="2"/>
        <v>0</v>
      </c>
      <c r="K26" s="351"/>
      <c r="L26" s="351"/>
      <c r="M26" s="351"/>
      <c r="N26" s="351"/>
      <c r="O26" s="351"/>
      <c r="P26" s="351"/>
      <c r="Q26" s="351"/>
      <c r="R26" s="351"/>
      <c r="S26" s="351"/>
      <c r="T26" s="351"/>
      <c r="U26" s="351"/>
      <c r="V26" s="351"/>
      <c r="W26" s="351"/>
      <c r="X26" s="351"/>
      <c r="Y26" s="351"/>
      <c r="Z26" s="351"/>
      <c r="AA26" s="351"/>
      <c r="AB26" s="351"/>
      <c r="AC26" s="351"/>
      <c r="AD26" s="351"/>
      <c r="AE26" s="351"/>
      <c r="AF26" s="351"/>
      <c r="AG26" s="351"/>
      <c r="AH26" s="351"/>
      <c r="AI26" s="351"/>
      <c r="AJ26" s="351"/>
      <c r="AK26" s="351"/>
      <c r="AL26" s="351"/>
      <c r="AM26" s="351"/>
      <c r="AN26" s="351"/>
      <c r="AO26" s="351"/>
      <c r="AP26" s="351"/>
      <c r="AQ26" s="351"/>
      <c r="AR26" s="351"/>
      <c r="AS26" s="351"/>
      <c r="AT26" s="351"/>
      <c r="AU26" s="351"/>
      <c r="AV26" s="351"/>
      <c r="AW26" s="351"/>
      <c r="AX26" s="351"/>
      <c r="AY26" s="351"/>
      <c r="AZ26" s="351"/>
      <c r="BA26" s="351"/>
      <c r="BB26" s="351"/>
      <c r="BC26" s="351"/>
      <c r="BD26" s="351"/>
      <c r="BE26" s="351"/>
      <c r="BF26" s="351"/>
      <c r="BG26" s="351"/>
      <c r="BH26" s="351"/>
      <c r="BI26" s="351"/>
      <c r="BJ26" s="351"/>
      <c r="BK26" s="351"/>
      <c r="BL26" s="351"/>
      <c r="BM26" s="351"/>
      <c r="BN26" s="351"/>
      <c r="BO26" s="351"/>
      <c r="BP26" s="351"/>
      <c r="BQ26" s="351"/>
      <c r="BR26" s="351"/>
      <c r="BS26" s="351"/>
      <c r="BT26" s="351"/>
      <c r="BU26" s="351"/>
      <c r="BV26" s="351"/>
      <c r="BW26" s="351"/>
    </row>
    <row r="28" spans="1:75" x14ac:dyDescent="0.25">
      <c r="A28" s="282"/>
      <c r="G2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zoomScale="120" zoomScaleNormal="120" workbookViewId="0"/>
  </sheetViews>
  <sheetFormatPr defaultRowHeight="15" x14ac:dyDescent="0.25"/>
  <cols>
    <col min="1" max="1" width="4" customWidth="1"/>
    <col min="2" max="2" width="6.28515625" customWidth="1"/>
    <col min="3" max="3" width="8.42578125" customWidth="1"/>
    <col min="4" max="4" width="50.7109375" customWidth="1"/>
    <col min="5" max="5" width="21.85546875" customWidth="1"/>
    <col min="257" max="257" width="4" customWidth="1"/>
    <col min="258" max="258" width="6.28515625" customWidth="1"/>
    <col min="259" max="259" width="8.42578125" customWidth="1"/>
    <col min="260" max="260" width="50.7109375" customWidth="1"/>
    <col min="261" max="261" width="21.85546875" customWidth="1"/>
    <col min="513" max="513" width="4" customWidth="1"/>
    <col min="514" max="514" width="6.28515625" customWidth="1"/>
    <col min="515" max="515" width="8.42578125" customWidth="1"/>
    <col min="516" max="516" width="50.7109375" customWidth="1"/>
    <col min="517" max="517" width="21.85546875" customWidth="1"/>
    <col min="769" max="769" width="4" customWidth="1"/>
    <col min="770" max="770" width="6.28515625" customWidth="1"/>
    <col min="771" max="771" width="8.42578125" customWidth="1"/>
    <col min="772" max="772" width="50.7109375" customWidth="1"/>
    <col min="773" max="773" width="21.85546875" customWidth="1"/>
    <col min="1025" max="1025" width="4" customWidth="1"/>
    <col min="1026" max="1026" width="6.28515625" customWidth="1"/>
    <col min="1027" max="1027" width="8.42578125" customWidth="1"/>
    <col min="1028" max="1028" width="50.7109375" customWidth="1"/>
    <col min="1029" max="1029" width="21.85546875" customWidth="1"/>
    <col min="1281" max="1281" width="4" customWidth="1"/>
    <col min="1282" max="1282" width="6.28515625" customWidth="1"/>
    <col min="1283" max="1283" width="8.42578125" customWidth="1"/>
    <col min="1284" max="1284" width="50.7109375" customWidth="1"/>
    <col min="1285" max="1285" width="21.85546875" customWidth="1"/>
    <col min="1537" max="1537" width="4" customWidth="1"/>
    <col min="1538" max="1538" width="6.28515625" customWidth="1"/>
    <col min="1539" max="1539" width="8.42578125" customWidth="1"/>
    <col min="1540" max="1540" width="50.7109375" customWidth="1"/>
    <col min="1541" max="1541" width="21.85546875" customWidth="1"/>
    <col min="1793" max="1793" width="4" customWidth="1"/>
    <col min="1794" max="1794" width="6.28515625" customWidth="1"/>
    <col min="1795" max="1795" width="8.42578125" customWidth="1"/>
    <col min="1796" max="1796" width="50.7109375" customWidth="1"/>
    <col min="1797" max="1797" width="21.85546875" customWidth="1"/>
    <col min="2049" max="2049" width="4" customWidth="1"/>
    <col min="2050" max="2050" width="6.28515625" customWidth="1"/>
    <col min="2051" max="2051" width="8.42578125" customWidth="1"/>
    <col min="2052" max="2052" width="50.7109375" customWidth="1"/>
    <col min="2053" max="2053" width="21.85546875" customWidth="1"/>
    <col min="2305" max="2305" width="4" customWidth="1"/>
    <col min="2306" max="2306" width="6.28515625" customWidth="1"/>
    <col min="2307" max="2307" width="8.42578125" customWidth="1"/>
    <col min="2308" max="2308" width="50.7109375" customWidth="1"/>
    <col min="2309" max="2309" width="21.85546875" customWidth="1"/>
    <col min="2561" max="2561" width="4" customWidth="1"/>
    <col min="2562" max="2562" width="6.28515625" customWidth="1"/>
    <col min="2563" max="2563" width="8.42578125" customWidth="1"/>
    <col min="2564" max="2564" width="50.7109375" customWidth="1"/>
    <col min="2565" max="2565" width="21.85546875" customWidth="1"/>
    <col min="2817" max="2817" width="4" customWidth="1"/>
    <col min="2818" max="2818" width="6.28515625" customWidth="1"/>
    <col min="2819" max="2819" width="8.42578125" customWidth="1"/>
    <col min="2820" max="2820" width="50.7109375" customWidth="1"/>
    <col min="2821" max="2821" width="21.85546875" customWidth="1"/>
    <col min="3073" max="3073" width="4" customWidth="1"/>
    <col min="3074" max="3074" width="6.28515625" customWidth="1"/>
    <col min="3075" max="3075" width="8.42578125" customWidth="1"/>
    <col min="3076" max="3076" width="50.7109375" customWidth="1"/>
    <col min="3077" max="3077" width="21.85546875" customWidth="1"/>
    <col min="3329" max="3329" width="4" customWidth="1"/>
    <col min="3330" max="3330" width="6.28515625" customWidth="1"/>
    <col min="3331" max="3331" width="8.42578125" customWidth="1"/>
    <col min="3332" max="3332" width="50.7109375" customWidth="1"/>
    <col min="3333" max="3333" width="21.85546875" customWidth="1"/>
    <col min="3585" max="3585" width="4" customWidth="1"/>
    <col min="3586" max="3586" width="6.28515625" customWidth="1"/>
    <col min="3587" max="3587" width="8.42578125" customWidth="1"/>
    <col min="3588" max="3588" width="50.7109375" customWidth="1"/>
    <col min="3589" max="3589" width="21.85546875" customWidth="1"/>
    <col min="3841" max="3841" width="4" customWidth="1"/>
    <col min="3842" max="3842" width="6.28515625" customWidth="1"/>
    <col min="3843" max="3843" width="8.42578125" customWidth="1"/>
    <col min="3844" max="3844" width="50.7109375" customWidth="1"/>
    <col min="3845" max="3845" width="21.85546875" customWidth="1"/>
    <col min="4097" max="4097" width="4" customWidth="1"/>
    <col min="4098" max="4098" width="6.28515625" customWidth="1"/>
    <col min="4099" max="4099" width="8.42578125" customWidth="1"/>
    <col min="4100" max="4100" width="50.7109375" customWidth="1"/>
    <col min="4101" max="4101" width="21.85546875" customWidth="1"/>
    <col min="4353" max="4353" width="4" customWidth="1"/>
    <col min="4354" max="4354" width="6.28515625" customWidth="1"/>
    <col min="4355" max="4355" width="8.42578125" customWidth="1"/>
    <col min="4356" max="4356" width="50.7109375" customWidth="1"/>
    <col min="4357" max="4357" width="21.85546875" customWidth="1"/>
    <col min="4609" max="4609" width="4" customWidth="1"/>
    <col min="4610" max="4610" width="6.28515625" customWidth="1"/>
    <col min="4611" max="4611" width="8.42578125" customWidth="1"/>
    <col min="4612" max="4612" width="50.7109375" customWidth="1"/>
    <col min="4613" max="4613" width="21.85546875" customWidth="1"/>
    <col min="4865" max="4865" width="4" customWidth="1"/>
    <col min="4866" max="4866" width="6.28515625" customWidth="1"/>
    <col min="4867" max="4867" width="8.42578125" customWidth="1"/>
    <col min="4868" max="4868" width="50.7109375" customWidth="1"/>
    <col min="4869" max="4869" width="21.85546875" customWidth="1"/>
    <col min="5121" max="5121" width="4" customWidth="1"/>
    <col min="5122" max="5122" width="6.28515625" customWidth="1"/>
    <col min="5123" max="5123" width="8.42578125" customWidth="1"/>
    <col min="5124" max="5124" width="50.7109375" customWidth="1"/>
    <col min="5125" max="5125" width="21.85546875" customWidth="1"/>
    <col min="5377" max="5377" width="4" customWidth="1"/>
    <col min="5378" max="5378" width="6.28515625" customWidth="1"/>
    <col min="5379" max="5379" width="8.42578125" customWidth="1"/>
    <col min="5380" max="5380" width="50.7109375" customWidth="1"/>
    <col min="5381" max="5381" width="21.85546875" customWidth="1"/>
    <col min="5633" max="5633" width="4" customWidth="1"/>
    <col min="5634" max="5634" width="6.28515625" customWidth="1"/>
    <col min="5635" max="5635" width="8.42578125" customWidth="1"/>
    <col min="5636" max="5636" width="50.7109375" customWidth="1"/>
    <col min="5637" max="5637" width="21.85546875" customWidth="1"/>
    <col min="5889" max="5889" width="4" customWidth="1"/>
    <col min="5890" max="5890" width="6.28515625" customWidth="1"/>
    <col min="5891" max="5891" width="8.42578125" customWidth="1"/>
    <col min="5892" max="5892" width="50.7109375" customWidth="1"/>
    <col min="5893" max="5893" width="21.85546875" customWidth="1"/>
    <col min="6145" max="6145" width="4" customWidth="1"/>
    <col min="6146" max="6146" width="6.28515625" customWidth="1"/>
    <col min="6147" max="6147" width="8.42578125" customWidth="1"/>
    <col min="6148" max="6148" width="50.7109375" customWidth="1"/>
    <col min="6149" max="6149" width="21.85546875" customWidth="1"/>
    <col min="6401" max="6401" width="4" customWidth="1"/>
    <col min="6402" max="6402" width="6.28515625" customWidth="1"/>
    <col min="6403" max="6403" width="8.42578125" customWidth="1"/>
    <col min="6404" max="6404" width="50.7109375" customWidth="1"/>
    <col min="6405" max="6405" width="21.85546875" customWidth="1"/>
    <col min="6657" max="6657" width="4" customWidth="1"/>
    <col min="6658" max="6658" width="6.28515625" customWidth="1"/>
    <col min="6659" max="6659" width="8.42578125" customWidth="1"/>
    <col min="6660" max="6660" width="50.7109375" customWidth="1"/>
    <col min="6661" max="6661" width="21.85546875" customWidth="1"/>
    <col min="6913" max="6913" width="4" customWidth="1"/>
    <col min="6914" max="6914" width="6.28515625" customWidth="1"/>
    <col min="6915" max="6915" width="8.42578125" customWidth="1"/>
    <col min="6916" max="6916" width="50.7109375" customWidth="1"/>
    <col min="6917" max="6917" width="21.85546875" customWidth="1"/>
    <col min="7169" max="7169" width="4" customWidth="1"/>
    <col min="7170" max="7170" width="6.28515625" customWidth="1"/>
    <col min="7171" max="7171" width="8.42578125" customWidth="1"/>
    <col min="7172" max="7172" width="50.7109375" customWidth="1"/>
    <col min="7173" max="7173" width="21.85546875" customWidth="1"/>
    <col min="7425" max="7425" width="4" customWidth="1"/>
    <col min="7426" max="7426" width="6.28515625" customWidth="1"/>
    <col min="7427" max="7427" width="8.42578125" customWidth="1"/>
    <col min="7428" max="7428" width="50.7109375" customWidth="1"/>
    <col min="7429" max="7429" width="21.85546875" customWidth="1"/>
    <col min="7681" max="7681" width="4" customWidth="1"/>
    <col min="7682" max="7682" width="6.28515625" customWidth="1"/>
    <col min="7683" max="7683" width="8.42578125" customWidth="1"/>
    <col min="7684" max="7684" width="50.7109375" customWidth="1"/>
    <col min="7685" max="7685" width="21.85546875" customWidth="1"/>
    <col min="7937" max="7937" width="4" customWidth="1"/>
    <col min="7938" max="7938" width="6.28515625" customWidth="1"/>
    <col min="7939" max="7939" width="8.42578125" customWidth="1"/>
    <col min="7940" max="7940" width="50.7109375" customWidth="1"/>
    <col min="7941" max="7941" width="21.85546875" customWidth="1"/>
    <col min="8193" max="8193" width="4" customWidth="1"/>
    <col min="8194" max="8194" width="6.28515625" customWidth="1"/>
    <col min="8195" max="8195" width="8.42578125" customWidth="1"/>
    <col min="8196" max="8196" width="50.7109375" customWidth="1"/>
    <col min="8197" max="8197" width="21.85546875" customWidth="1"/>
    <col min="8449" max="8449" width="4" customWidth="1"/>
    <col min="8450" max="8450" width="6.28515625" customWidth="1"/>
    <col min="8451" max="8451" width="8.42578125" customWidth="1"/>
    <col min="8452" max="8452" width="50.7109375" customWidth="1"/>
    <col min="8453" max="8453" width="21.85546875" customWidth="1"/>
    <col min="8705" max="8705" width="4" customWidth="1"/>
    <col min="8706" max="8706" width="6.28515625" customWidth="1"/>
    <col min="8707" max="8707" width="8.42578125" customWidth="1"/>
    <col min="8708" max="8708" width="50.7109375" customWidth="1"/>
    <col min="8709" max="8709" width="21.85546875" customWidth="1"/>
    <col min="8961" max="8961" width="4" customWidth="1"/>
    <col min="8962" max="8962" width="6.28515625" customWidth="1"/>
    <col min="8963" max="8963" width="8.42578125" customWidth="1"/>
    <col min="8964" max="8964" width="50.7109375" customWidth="1"/>
    <col min="8965" max="8965" width="21.85546875" customWidth="1"/>
    <col min="9217" max="9217" width="4" customWidth="1"/>
    <col min="9218" max="9218" width="6.28515625" customWidth="1"/>
    <col min="9219" max="9219" width="8.42578125" customWidth="1"/>
    <col min="9220" max="9220" width="50.7109375" customWidth="1"/>
    <col min="9221" max="9221" width="21.85546875" customWidth="1"/>
    <col min="9473" max="9473" width="4" customWidth="1"/>
    <col min="9474" max="9474" width="6.28515625" customWidth="1"/>
    <col min="9475" max="9475" width="8.42578125" customWidth="1"/>
    <col min="9476" max="9476" width="50.7109375" customWidth="1"/>
    <col min="9477" max="9477" width="21.85546875" customWidth="1"/>
    <col min="9729" max="9729" width="4" customWidth="1"/>
    <col min="9730" max="9730" width="6.28515625" customWidth="1"/>
    <col min="9731" max="9731" width="8.42578125" customWidth="1"/>
    <col min="9732" max="9732" width="50.7109375" customWidth="1"/>
    <col min="9733" max="9733" width="21.85546875" customWidth="1"/>
    <col min="9985" max="9985" width="4" customWidth="1"/>
    <col min="9986" max="9986" width="6.28515625" customWidth="1"/>
    <col min="9987" max="9987" width="8.42578125" customWidth="1"/>
    <col min="9988" max="9988" width="50.7109375" customWidth="1"/>
    <col min="9989" max="9989" width="21.85546875" customWidth="1"/>
    <col min="10241" max="10241" width="4" customWidth="1"/>
    <col min="10242" max="10242" width="6.28515625" customWidth="1"/>
    <col min="10243" max="10243" width="8.42578125" customWidth="1"/>
    <col min="10244" max="10244" width="50.7109375" customWidth="1"/>
    <col min="10245" max="10245" width="21.85546875" customWidth="1"/>
    <col min="10497" max="10497" width="4" customWidth="1"/>
    <col min="10498" max="10498" width="6.28515625" customWidth="1"/>
    <col min="10499" max="10499" width="8.42578125" customWidth="1"/>
    <col min="10500" max="10500" width="50.7109375" customWidth="1"/>
    <col min="10501" max="10501" width="21.85546875" customWidth="1"/>
    <col min="10753" max="10753" width="4" customWidth="1"/>
    <col min="10754" max="10754" width="6.28515625" customWidth="1"/>
    <col min="10755" max="10755" width="8.42578125" customWidth="1"/>
    <col min="10756" max="10756" width="50.7109375" customWidth="1"/>
    <col min="10757" max="10757" width="21.85546875" customWidth="1"/>
    <col min="11009" max="11009" width="4" customWidth="1"/>
    <col min="11010" max="11010" width="6.28515625" customWidth="1"/>
    <col min="11011" max="11011" width="8.42578125" customWidth="1"/>
    <col min="11012" max="11012" width="50.7109375" customWidth="1"/>
    <col min="11013" max="11013" width="21.85546875" customWidth="1"/>
    <col min="11265" max="11265" width="4" customWidth="1"/>
    <col min="11266" max="11266" width="6.28515625" customWidth="1"/>
    <col min="11267" max="11267" width="8.42578125" customWidth="1"/>
    <col min="11268" max="11268" width="50.7109375" customWidth="1"/>
    <col min="11269" max="11269" width="21.85546875" customWidth="1"/>
    <col min="11521" max="11521" width="4" customWidth="1"/>
    <col min="11522" max="11522" width="6.28515625" customWidth="1"/>
    <col min="11523" max="11523" width="8.42578125" customWidth="1"/>
    <col min="11524" max="11524" width="50.7109375" customWidth="1"/>
    <col min="11525" max="11525" width="21.85546875" customWidth="1"/>
    <col min="11777" max="11777" width="4" customWidth="1"/>
    <col min="11778" max="11778" width="6.28515625" customWidth="1"/>
    <col min="11779" max="11779" width="8.42578125" customWidth="1"/>
    <col min="11780" max="11780" width="50.7109375" customWidth="1"/>
    <col min="11781" max="11781" width="21.85546875" customWidth="1"/>
    <col min="12033" max="12033" width="4" customWidth="1"/>
    <col min="12034" max="12034" width="6.28515625" customWidth="1"/>
    <col min="12035" max="12035" width="8.42578125" customWidth="1"/>
    <col min="12036" max="12036" width="50.7109375" customWidth="1"/>
    <col min="12037" max="12037" width="21.85546875" customWidth="1"/>
    <col min="12289" max="12289" width="4" customWidth="1"/>
    <col min="12290" max="12290" width="6.28515625" customWidth="1"/>
    <col min="12291" max="12291" width="8.42578125" customWidth="1"/>
    <col min="12292" max="12292" width="50.7109375" customWidth="1"/>
    <col min="12293" max="12293" width="21.85546875" customWidth="1"/>
    <col min="12545" max="12545" width="4" customWidth="1"/>
    <col min="12546" max="12546" width="6.28515625" customWidth="1"/>
    <col min="12547" max="12547" width="8.42578125" customWidth="1"/>
    <col min="12548" max="12548" width="50.7109375" customWidth="1"/>
    <col min="12549" max="12549" width="21.85546875" customWidth="1"/>
    <col min="12801" max="12801" width="4" customWidth="1"/>
    <col min="12802" max="12802" width="6.28515625" customWidth="1"/>
    <col min="12803" max="12803" width="8.42578125" customWidth="1"/>
    <col min="12804" max="12804" width="50.7109375" customWidth="1"/>
    <col min="12805" max="12805" width="21.85546875" customWidth="1"/>
    <col min="13057" max="13057" width="4" customWidth="1"/>
    <col min="13058" max="13058" width="6.28515625" customWidth="1"/>
    <col min="13059" max="13059" width="8.42578125" customWidth="1"/>
    <col min="13060" max="13060" width="50.7109375" customWidth="1"/>
    <col min="13061" max="13061" width="21.85546875" customWidth="1"/>
    <col min="13313" max="13313" width="4" customWidth="1"/>
    <col min="13314" max="13314" width="6.28515625" customWidth="1"/>
    <col min="13315" max="13315" width="8.42578125" customWidth="1"/>
    <col min="13316" max="13316" width="50.7109375" customWidth="1"/>
    <col min="13317" max="13317" width="21.85546875" customWidth="1"/>
    <col min="13569" max="13569" width="4" customWidth="1"/>
    <col min="13570" max="13570" width="6.28515625" customWidth="1"/>
    <col min="13571" max="13571" width="8.42578125" customWidth="1"/>
    <col min="13572" max="13572" width="50.7109375" customWidth="1"/>
    <col min="13573" max="13573" width="21.85546875" customWidth="1"/>
    <col min="13825" max="13825" width="4" customWidth="1"/>
    <col min="13826" max="13826" width="6.28515625" customWidth="1"/>
    <col min="13827" max="13827" width="8.42578125" customWidth="1"/>
    <col min="13828" max="13828" width="50.7109375" customWidth="1"/>
    <col min="13829" max="13829" width="21.85546875" customWidth="1"/>
    <col min="14081" max="14081" width="4" customWidth="1"/>
    <col min="14082" max="14082" width="6.28515625" customWidth="1"/>
    <col min="14083" max="14083" width="8.42578125" customWidth="1"/>
    <col min="14084" max="14084" width="50.7109375" customWidth="1"/>
    <col min="14085" max="14085" width="21.85546875" customWidth="1"/>
    <col min="14337" max="14337" width="4" customWidth="1"/>
    <col min="14338" max="14338" width="6.28515625" customWidth="1"/>
    <col min="14339" max="14339" width="8.42578125" customWidth="1"/>
    <col min="14340" max="14340" width="50.7109375" customWidth="1"/>
    <col min="14341" max="14341" width="21.85546875" customWidth="1"/>
    <col min="14593" max="14593" width="4" customWidth="1"/>
    <col min="14594" max="14594" width="6.28515625" customWidth="1"/>
    <col min="14595" max="14595" width="8.42578125" customWidth="1"/>
    <col min="14596" max="14596" width="50.7109375" customWidth="1"/>
    <col min="14597" max="14597" width="21.85546875" customWidth="1"/>
    <col min="14849" max="14849" width="4" customWidth="1"/>
    <col min="14850" max="14850" width="6.28515625" customWidth="1"/>
    <col min="14851" max="14851" width="8.42578125" customWidth="1"/>
    <col min="14852" max="14852" width="50.7109375" customWidth="1"/>
    <col min="14853" max="14853" width="21.85546875" customWidth="1"/>
    <col min="15105" max="15105" width="4" customWidth="1"/>
    <col min="15106" max="15106" width="6.28515625" customWidth="1"/>
    <col min="15107" max="15107" width="8.42578125" customWidth="1"/>
    <col min="15108" max="15108" width="50.7109375" customWidth="1"/>
    <col min="15109" max="15109" width="21.85546875" customWidth="1"/>
    <col min="15361" max="15361" width="4" customWidth="1"/>
    <col min="15362" max="15362" width="6.28515625" customWidth="1"/>
    <col min="15363" max="15363" width="8.42578125" customWidth="1"/>
    <col min="15364" max="15364" width="50.7109375" customWidth="1"/>
    <col min="15365" max="15365" width="21.85546875" customWidth="1"/>
    <col min="15617" max="15617" width="4" customWidth="1"/>
    <col min="15618" max="15618" width="6.28515625" customWidth="1"/>
    <col min="15619" max="15619" width="8.42578125" customWidth="1"/>
    <col min="15620" max="15620" width="50.7109375" customWidth="1"/>
    <col min="15621" max="15621" width="21.85546875" customWidth="1"/>
    <col min="15873" max="15873" width="4" customWidth="1"/>
    <col min="15874" max="15874" width="6.28515625" customWidth="1"/>
    <col min="15875" max="15875" width="8.42578125" customWidth="1"/>
    <col min="15876" max="15876" width="50.7109375" customWidth="1"/>
    <col min="15877" max="15877" width="21.85546875" customWidth="1"/>
    <col min="16129" max="16129" width="4" customWidth="1"/>
    <col min="16130" max="16130" width="6.28515625" customWidth="1"/>
    <col min="16131" max="16131" width="8.42578125" customWidth="1"/>
    <col min="16132" max="16132" width="50.7109375" customWidth="1"/>
    <col min="16133" max="16133" width="21.85546875" customWidth="1"/>
  </cols>
  <sheetData>
    <row r="1" spans="1:5" ht="12.75" customHeight="1" x14ac:dyDescent="0.25">
      <c r="A1" s="258"/>
      <c r="E1" s="11" t="s">
        <v>275</v>
      </c>
    </row>
    <row r="2" spans="1:5" ht="12.75" customHeight="1" x14ac:dyDescent="0.25">
      <c r="D2" s="11"/>
      <c r="E2" s="11" t="s">
        <v>225</v>
      </c>
    </row>
    <row r="3" spans="1:5" ht="12.75" customHeight="1" x14ac:dyDescent="0.25">
      <c r="D3" s="11"/>
      <c r="E3" s="11" t="s">
        <v>140</v>
      </c>
    </row>
    <row r="4" spans="1:5" ht="12.75" customHeight="1" x14ac:dyDescent="0.25">
      <c r="D4" s="11"/>
      <c r="E4" s="11" t="s">
        <v>226</v>
      </c>
    </row>
    <row r="5" spans="1:5" ht="12.75" customHeight="1" x14ac:dyDescent="0.25">
      <c r="D5" s="11"/>
      <c r="E5" s="11"/>
    </row>
    <row r="6" spans="1:5" ht="15" customHeight="1" x14ac:dyDescent="0.25">
      <c r="A6" s="259" t="s">
        <v>132</v>
      </c>
      <c r="B6" s="259"/>
      <c r="C6" s="259"/>
      <c r="D6" s="259"/>
      <c r="E6" s="259"/>
    </row>
    <row r="7" spans="1:5" ht="15" customHeight="1" x14ac:dyDescent="0.25">
      <c r="A7" s="259" t="s">
        <v>276</v>
      </c>
      <c r="B7" s="259"/>
      <c r="C7" s="259"/>
      <c r="D7" s="259"/>
      <c r="E7" s="259"/>
    </row>
    <row r="8" spans="1:5" ht="9.75" customHeight="1" x14ac:dyDescent="0.25">
      <c r="D8" s="260"/>
      <c r="E8" s="260"/>
    </row>
    <row r="9" spans="1:5" ht="12" customHeight="1" x14ac:dyDescent="0.25">
      <c r="D9" s="255"/>
      <c r="E9" s="199" t="s">
        <v>2</v>
      </c>
    </row>
    <row r="10" spans="1:5" ht="22.5" customHeight="1" x14ac:dyDescent="0.25">
      <c r="A10" s="261" t="s">
        <v>70</v>
      </c>
      <c r="B10" s="261" t="s">
        <v>105</v>
      </c>
      <c r="C10" s="261" t="s">
        <v>133</v>
      </c>
      <c r="D10" s="261" t="s">
        <v>134</v>
      </c>
      <c r="E10" s="261" t="s">
        <v>135</v>
      </c>
    </row>
    <row r="11" spans="1:5" s="263" customFormat="1" ht="9.75" customHeight="1" x14ac:dyDescent="0.15">
      <c r="A11" s="262">
        <v>1</v>
      </c>
      <c r="B11" s="262">
        <v>2</v>
      </c>
      <c r="C11" s="262">
        <v>3</v>
      </c>
      <c r="D11" s="262">
        <v>4</v>
      </c>
      <c r="E11" s="262">
        <v>5</v>
      </c>
    </row>
    <row r="12" spans="1:5" ht="18" customHeight="1" x14ac:dyDescent="0.25">
      <c r="A12" s="264" t="s">
        <v>136</v>
      </c>
      <c r="B12" s="265"/>
      <c r="C12" s="265"/>
      <c r="D12" s="265"/>
      <c r="E12" s="266"/>
    </row>
    <row r="13" spans="1:5" ht="16.5" customHeight="1" x14ac:dyDescent="0.25">
      <c r="A13" s="267">
        <v>1</v>
      </c>
      <c r="B13" s="267">
        <v>730</v>
      </c>
      <c r="C13" s="267">
        <v>73095</v>
      </c>
      <c r="D13" s="367" t="s">
        <v>277</v>
      </c>
      <c r="E13" s="268">
        <v>100000</v>
      </c>
    </row>
    <row r="14" spans="1:5" ht="28.5" customHeight="1" x14ac:dyDescent="0.25">
      <c r="A14" s="267">
        <v>2</v>
      </c>
      <c r="B14" s="267">
        <v>750</v>
      </c>
      <c r="C14" s="267">
        <v>75023</v>
      </c>
      <c r="D14" s="368" t="s">
        <v>278</v>
      </c>
      <c r="E14" s="268">
        <v>1875</v>
      </c>
    </row>
    <row r="15" spans="1:5" ht="57.75" customHeight="1" x14ac:dyDescent="0.25">
      <c r="A15" s="267">
        <v>3</v>
      </c>
      <c r="B15" s="267">
        <v>750</v>
      </c>
      <c r="C15" s="267">
        <v>75058</v>
      </c>
      <c r="D15" s="368" t="s">
        <v>279</v>
      </c>
      <c r="E15" s="268">
        <v>49067</v>
      </c>
    </row>
    <row r="16" spans="1:5" ht="15" customHeight="1" x14ac:dyDescent="0.25">
      <c r="A16" s="267">
        <v>4</v>
      </c>
      <c r="B16" s="267">
        <v>801</v>
      </c>
      <c r="C16" s="267">
        <v>80104</v>
      </c>
      <c r="D16" s="368" t="s">
        <v>18</v>
      </c>
      <c r="E16" s="268">
        <v>300000</v>
      </c>
    </row>
    <row r="17" spans="1:5" ht="16.5" customHeight="1" x14ac:dyDescent="0.25">
      <c r="A17" s="267">
        <v>5</v>
      </c>
      <c r="B17" s="267">
        <v>801</v>
      </c>
      <c r="C17" s="267">
        <v>80195</v>
      </c>
      <c r="D17" s="367" t="s">
        <v>280</v>
      </c>
      <c r="E17" s="268">
        <v>3000</v>
      </c>
    </row>
    <row r="18" spans="1:5" ht="16.5" customHeight="1" x14ac:dyDescent="0.25">
      <c r="A18" s="267">
        <v>6</v>
      </c>
      <c r="B18" s="369">
        <v>851</v>
      </c>
      <c r="C18" s="369">
        <v>85149</v>
      </c>
      <c r="D18" s="368" t="s">
        <v>281</v>
      </c>
      <c r="E18" s="268">
        <v>27000</v>
      </c>
    </row>
    <row r="19" spans="1:5" ht="25.5" customHeight="1" x14ac:dyDescent="0.25">
      <c r="A19" s="267">
        <v>7</v>
      </c>
      <c r="B19" s="267">
        <v>851</v>
      </c>
      <c r="C19" s="267">
        <v>85154</v>
      </c>
      <c r="D19" s="368" t="s">
        <v>282</v>
      </c>
      <c r="E19" s="268">
        <v>6000</v>
      </c>
    </row>
    <row r="20" spans="1:5" ht="17.25" customHeight="1" x14ac:dyDescent="0.25">
      <c r="A20" s="370">
        <v>8</v>
      </c>
      <c r="B20" s="370">
        <v>853</v>
      </c>
      <c r="C20" s="370">
        <v>85333</v>
      </c>
      <c r="D20" s="269" t="s">
        <v>283</v>
      </c>
      <c r="E20" s="270">
        <v>2995237</v>
      </c>
    </row>
    <row r="21" spans="1:5" ht="17.25" customHeight="1" x14ac:dyDescent="0.25">
      <c r="A21" s="269">
        <v>9</v>
      </c>
      <c r="B21" s="269">
        <v>853</v>
      </c>
      <c r="C21" s="269">
        <v>85395</v>
      </c>
      <c r="D21" s="269" t="s">
        <v>284</v>
      </c>
      <c r="E21" s="270">
        <v>100000</v>
      </c>
    </row>
    <row r="22" spans="1:5" ht="13.5" customHeight="1" x14ac:dyDescent="0.25">
      <c r="A22" s="276"/>
      <c r="B22" s="277"/>
      <c r="C22" s="275"/>
      <c r="D22" s="120" t="s">
        <v>285</v>
      </c>
      <c r="E22" s="371"/>
    </row>
    <row r="23" spans="1:5" ht="17.25" customHeight="1" x14ac:dyDescent="0.25">
      <c r="A23" s="269">
        <v>10</v>
      </c>
      <c r="B23" s="269">
        <v>921</v>
      </c>
      <c r="C23" s="269">
        <v>92110</v>
      </c>
      <c r="D23" s="269" t="s">
        <v>286</v>
      </c>
      <c r="E23" s="270">
        <v>50000</v>
      </c>
    </row>
    <row r="24" spans="1:5" ht="13.5" customHeight="1" x14ac:dyDescent="0.25">
      <c r="A24" s="276"/>
      <c r="B24" s="277"/>
      <c r="C24" s="275"/>
      <c r="D24" s="120" t="s">
        <v>287</v>
      </c>
      <c r="E24" s="371"/>
    </row>
    <row r="25" spans="1:5" ht="17.25" customHeight="1" x14ac:dyDescent="0.25">
      <c r="A25" s="269">
        <v>11</v>
      </c>
      <c r="B25" s="269">
        <v>921</v>
      </c>
      <c r="C25" s="269">
        <v>92113</v>
      </c>
      <c r="D25" s="269" t="s">
        <v>288</v>
      </c>
      <c r="E25" s="270">
        <v>120000</v>
      </c>
    </row>
    <row r="26" spans="1:5" ht="13.5" customHeight="1" x14ac:dyDescent="0.25">
      <c r="A26" s="276"/>
      <c r="B26" s="277"/>
      <c r="C26" s="372"/>
      <c r="D26" s="373" t="s">
        <v>289</v>
      </c>
      <c r="E26" s="371"/>
    </row>
    <row r="27" spans="1:5" ht="17.25" customHeight="1" x14ac:dyDescent="0.25">
      <c r="A27" s="269">
        <v>12</v>
      </c>
      <c r="B27" s="269">
        <v>921</v>
      </c>
      <c r="C27" s="269">
        <v>92113</v>
      </c>
      <c r="D27" s="269" t="s">
        <v>290</v>
      </c>
      <c r="E27" s="270">
        <v>150000</v>
      </c>
    </row>
    <row r="28" spans="1:5" ht="13.5" customHeight="1" x14ac:dyDescent="0.25">
      <c r="A28" s="276"/>
      <c r="B28" s="277"/>
      <c r="C28" s="372"/>
      <c r="D28" s="373" t="s">
        <v>289</v>
      </c>
      <c r="E28" s="371"/>
    </row>
    <row r="29" spans="1:5" s="278" customFormat="1" ht="17.25" customHeight="1" x14ac:dyDescent="0.2">
      <c r="A29" s="276">
        <v>13</v>
      </c>
      <c r="B29" s="277">
        <v>921</v>
      </c>
      <c r="C29" s="274">
        <v>92114</v>
      </c>
      <c r="D29" s="269" t="s">
        <v>291</v>
      </c>
      <c r="E29" s="371">
        <v>43000</v>
      </c>
    </row>
    <row r="30" spans="1:5" ht="13.5" customHeight="1" x14ac:dyDescent="0.25">
      <c r="A30" s="276"/>
      <c r="B30" s="277"/>
      <c r="C30" s="372"/>
      <c r="D30" s="373" t="s">
        <v>292</v>
      </c>
      <c r="E30" s="371"/>
    </row>
    <row r="31" spans="1:5" ht="17.25" customHeight="1" x14ac:dyDescent="0.25">
      <c r="A31" s="269">
        <v>14</v>
      </c>
      <c r="B31" s="269">
        <v>921</v>
      </c>
      <c r="C31" s="269">
        <v>92116</v>
      </c>
      <c r="D31" s="269" t="s">
        <v>293</v>
      </c>
      <c r="E31" s="270">
        <v>1500</v>
      </c>
    </row>
    <row r="32" spans="1:5" ht="12" customHeight="1" x14ac:dyDescent="0.25">
      <c r="A32" s="276"/>
      <c r="B32" s="277"/>
      <c r="C32" s="277"/>
      <c r="D32" s="373" t="s">
        <v>294</v>
      </c>
      <c r="E32" s="371"/>
    </row>
    <row r="33" spans="1:5" s="375" customFormat="1" ht="13.5" customHeight="1" x14ac:dyDescent="0.2">
      <c r="A33" s="271"/>
      <c r="B33" s="272"/>
      <c r="C33" s="272"/>
      <c r="D33" s="374" t="s">
        <v>137</v>
      </c>
      <c r="E33" s="273">
        <f>SUM(E13:E32)</f>
        <v>3946679</v>
      </c>
    </row>
    <row r="34" spans="1:5" ht="16.5" customHeight="1" x14ac:dyDescent="0.25">
      <c r="A34" s="264" t="s">
        <v>138</v>
      </c>
      <c r="B34" s="265"/>
      <c r="C34" s="265"/>
      <c r="D34" s="265"/>
      <c r="E34" s="266"/>
    </row>
    <row r="35" spans="1:5" ht="15.75" customHeight="1" x14ac:dyDescent="0.25">
      <c r="A35" s="269">
        <v>1</v>
      </c>
      <c r="B35" s="269">
        <v>853</v>
      </c>
      <c r="C35" s="269">
        <v>85395</v>
      </c>
      <c r="D35" s="269" t="s">
        <v>19</v>
      </c>
      <c r="E35" s="270">
        <v>529080</v>
      </c>
    </row>
    <row r="36" spans="1:5" ht="12.75" customHeight="1" x14ac:dyDescent="0.25">
      <c r="A36" s="276"/>
      <c r="B36" s="277"/>
      <c r="C36" s="275"/>
      <c r="D36" s="120" t="s">
        <v>285</v>
      </c>
      <c r="E36" s="371"/>
    </row>
    <row r="37" spans="1:5" ht="15" customHeight="1" x14ac:dyDescent="0.25">
      <c r="A37" s="269">
        <v>2</v>
      </c>
      <c r="B37" s="269">
        <v>921</v>
      </c>
      <c r="C37" s="269">
        <v>92110</v>
      </c>
      <c r="D37" s="269" t="s">
        <v>295</v>
      </c>
      <c r="E37" s="270">
        <v>638534</v>
      </c>
    </row>
    <row r="38" spans="1:5" ht="12.75" customHeight="1" x14ac:dyDescent="0.25">
      <c r="A38" s="276"/>
      <c r="B38" s="277"/>
      <c r="C38" s="275"/>
      <c r="D38" s="120" t="s">
        <v>287</v>
      </c>
      <c r="E38" s="371"/>
    </row>
    <row r="39" spans="1:5" ht="15.75" customHeight="1" x14ac:dyDescent="0.25">
      <c r="A39" s="269">
        <v>3</v>
      </c>
      <c r="B39" s="269">
        <v>921</v>
      </c>
      <c r="C39" s="269">
        <v>92113</v>
      </c>
      <c r="D39" s="269" t="s">
        <v>288</v>
      </c>
      <c r="E39" s="270">
        <v>3549340</v>
      </c>
    </row>
    <row r="40" spans="1:5" ht="12" customHeight="1" x14ac:dyDescent="0.25">
      <c r="A40" s="376"/>
      <c r="B40" s="372"/>
      <c r="C40" s="372"/>
      <c r="D40" s="373" t="s">
        <v>289</v>
      </c>
      <c r="E40" s="377"/>
    </row>
    <row r="41" spans="1:5" ht="15.75" customHeight="1" x14ac:dyDescent="0.25">
      <c r="A41" s="269">
        <v>4</v>
      </c>
      <c r="B41" s="269">
        <v>921</v>
      </c>
      <c r="C41" s="269">
        <v>92114</v>
      </c>
      <c r="D41" s="269" t="s">
        <v>296</v>
      </c>
      <c r="E41" s="270">
        <v>1328460</v>
      </c>
    </row>
    <row r="42" spans="1:5" ht="12.75" customHeight="1" x14ac:dyDescent="0.25">
      <c r="A42" s="276"/>
      <c r="B42" s="277"/>
      <c r="C42" s="277"/>
      <c r="D42" s="373" t="s">
        <v>292</v>
      </c>
      <c r="E42" s="371"/>
    </row>
    <row r="43" spans="1:5" ht="15.75" customHeight="1" x14ac:dyDescent="0.25">
      <c r="A43" s="269">
        <v>5</v>
      </c>
      <c r="B43" s="269">
        <v>921</v>
      </c>
      <c r="C43" s="269">
        <v>92116</v>
      </c>
      <c r="D43" s="269" t="s">
        <v>297</v>
      </c>
      <c r="E43" s="270">
        <v>3402207</v>
      </c>
    </row>
    <row r="44" spans="1:5" ht="12.75" customHeight="1" x14ac:dyDescent="0.25">
      <c r="A44" s="276"/>
      <c r="B44" s="277"/>
      <c r="C44" s="277"/>
      <c r="D44" s="373" t="s">
        <v>294</v>
      </c>
      <c r="E44" s="371"/>
    </row>
    <row r="45" spans="1:5" s="375" customFormat="1" ht="14.25" customHeight="1" x14ac:dyDescent="0.2">
      <c r="A45" s="271"/>
      <c r="B45" s="272"/>
      <c r="C45" s="272"/>
      <c r="D45" s="374" t="s">
        <v>137</v>
      </c>
      <c r="E45" s="273">
        <f>SUM(E35:E44)</f>
        <v>9447621</v>
      </c>
    </row>
    <row r="46" spans="1:5" ht="16.5" customHeight="1" x14ac:dyDescent="0.25">
      <c r="A46" s="279"/>
      <c r="B46" s="280"/>
      <c r="C46" s="280"/>
      <c r="D46" s="378" t="s">
        <v>139</v>
      </c>
      <c r="E46" s="281">
        <f>SUM(E33,E45)</f>
        <v>13394300</v>
      </c>
    </row>
    <row r="48" spans="1:5" x14ac:dyDescent="0.25">
      <c r="A48" s="282"/>
    </row>
  </sheetData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2</vt:i4>
      </vt:variant>
    </vt:vector>
  </HeadingPairs>
  <TitlesOfParts>
    <vt:vector size="7" baseType="lpstr">
      <vt:lpstr>Zał.Nr1</vt:lpstr>
      <vt:lpstr>Zał.Nr2</vt:lpstr>
      <vt:lpstr>Zał.Nr3</vt:lpstr>
      <vt:lpstr>Zał.Nr4</vt:lpstr>
      <vt:lpstr>Zał.Nr5</vt:lpstr>
      <vt:lpstr>Zał.Nr1!Tytuły_wydruku</vt:lpstr>
      <vt:lpstr>Zał.Nr3!Tytuły_wydruku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Duszeńska</dc:creator>
  <cp:lastModifiedBy>Beata Duszeńska</cp:lastModifiedBy>
  <cp:lastPrinted>2020-04-02T11:36:47Z</cp:lastPrinted>
  <dcterms:created xsi:type="dcterms:W3CDTF">2014-03-20T12:20:20Z</dcterms:created>
  <dcterms:modified xsi:type="dcterms:W3CDTF">2020-04-02T11:37:09Z</dcterms:modified>
</cp:coreProperties>
</file>