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/>
  </bookViews>
  <sheets>
    <sheet name="Zał.Nr1" sheetId="9" r:id="rId1"/>
    <sheet name="Zał.Nr2" sheetId="17" r:id="rId2"/>
    <sheet name="Zał.Nr3" sheetId="18" r:id="rId3"/>
    <sheet name="Zał.Nr4" sheetId="20" r:id="rId4"/>
    <sheet name="Zał.Nr5" sheetId="16" r:id="rId5"/>
  </sheets>
  <definedNames>
    <definedName name="_xlnm.Print_Titles" localSheetId="0">Zał.Nr1!$7:$9</definedName>
    <definedName name="_xlnm.Print_Titles" localSheetId="3">Zał.Nr4!#REF!</definedName>
  </definedNames>
  <calcPr calcId="162913"/>
</workbook>
</file>

<file path=xl/calcChain.xml><?xml version="1.0" encoding="utf-8"?>
<calcChain xmlns="http://schemas.openxmlformats.org/spreadsheetml/2006/main">
  <c r="G29" i="18" l="1"/>
  <c r="D28" i="18"/>
  <c r="H21" i="20" l="1"/>
  <c r="G21" i="20"/>
  <c r="F21" i="20"/>
  <c r="D21" i="20"/>
  <c r="E20" i="20"/>
  <c r="E19" i="20"/>
  <c r="E18" i="20"/>
  <c r="E17" i="20"/>
  <c r="E16" i="20"/>
  <c r="I21" i="20"/>
  <c r="E21" i="20" l="1"/>
  <c r="E147" i="16"/>
  <c r="E148" i="16" s="1"/>
  <c r="E40" i="16"/>
  <c r="G386" i="9"/>
  <c r="G384" i="9" s="1"/>
  <c r="G383" i="9" s="1"/>
  <c r="F386" i="9"/>
  <c r="F384" i="9" s="1"/>
  <c r="F383" i="9" s="1"/>
  <c r="F379" i="9"/>
  <c r="F378" i="9" s="1"/>
  <c r="F376" i="9" s="1"/>
  <c r="G365" i="9"/>
  <c r="G364" i="9" s="1"/>
  <c r="G363" i="9" s="1"/>
  <c r="F358" i="9"/>
  <c r="F356" i="9" s="1"/>
  <c r="F355" i="9" s="1"/>
  <c r="G351" i="9"/>
  <c r="F351" i="9"/>
  <c r="G350" i="9"/>
  <c r="G349" i="9" s="1"/>
  <c r="G347" i="9" s="1"/>
  <c r="F350" i="9"/>
  <c r="F349" i="9" s="1"/>
  <c r="F347" i="9" s="1"/>
  <c r="F345" i="9"/>
  <c r="G342" i="9"/>
  <c r="G341" i="9" s="1"/>
  <c r="G340" i="9" s="1"/>
  <c r="F342" i="9"/>
  <c r="F341" i="9" s="1"/>
  <c r="F340" i="9" s="1"/>
  <c r="G337" i="9"/>
  <c r="F337" i="9"/>
  <c r="G336" i="9"/>
  <c r="G335" i="9" s="1"/>
  <c r="F336" i="9"/>
  <c r="F335" i="9" s="1"/>
  <c r="G329" i="9"/>
  <c r="G328" i="9" s="1"/>
  <c r="G327" i="9" s="1"/>
  <c r="F329" i="9"/>
  <c r="F328" i="9" s="1"/>
  <c r="F327" i="9" s="1"/>
  <c r="F324" i="9"/>
  <c r="G320" i="9"/>
  <c r="G317" i="9"/>
  <c r="F317" i="9"/>
  <c r="G312" i="9"/>
  <c r="F312" i="9"/>
  <c r="G307" i="9"/>
  <c r="G305" i="9" s="1"/>
  <c r="G298" i="9" s="1"/>
  <c r="F307" i="9"/>
  <c r="F305" i="9" s="1"/>
  <c r="F302" i="9"/>
  <c r="F299" i="9"/>
  <c r="G295" i="9"/>
  <c r="G294" i="9" s="1"/>
  <c r="G292" i="9" s="1"/>
  <c r="F295" i="9"/>
  <c r="F294" i="9" s="1"/>
  <c r="F292" i="9" s="1"/>
  <c r="G288" i="9"/>
  <c r="F288" i="9"/>
  <c r="F287" i="9" s="1"/>
  <c r="F286" i="9" s="1"/>
  <c r="G287" i="9"/>
  <c r="G286" i="9" s="1"/>
  <c r="G283" i="9"/>
  <c r="G281" i="9" s="1"/>
  <c r="F283" i="9"/>
  <c r="F281" i="9"/>
  <c r="G275" i="9"/>
  <c r="G273" i="9" s="1"/>
  <c r="F275" i="9"/>
  <c r="F273" i="9"/>
  <c r="G267" i="9"/>
  <c r="G266" i="9" s="1"/>
  <c r="F267" i="9"/>
  <c r="F266" i="9"/>
  <c r="F265" i="9" s="1"/>
  <c r="G262" i="9"/>
  <c r="G261" i="9" s="1"/>
  <c r="F262" i="9"/>
  <c r="F261" i="9" s="1"/>
  <c r="F257" i="9"/>
  <c r="F252" i="9"/>
  <c r="F251" i="9" s="1"/>
  <c r="G242" i="9"/>
  <c r="G241" i="9"/>
  <c r="G235" i="9"/>
  <c r="G234" i="9" s="1"/>
  <c r="G227" i="9"/>
  <c r="G226" i="9"/>
  <c r="F220" i="9"/>
  <c r="F219" i="9" s="1"/>
  <c r="G217" i="9"/>
  <c r="G211" i="9"/>
  <c r="G210" i="9" s="1"/>
  <c r="F211" i="9"/>
  <c r="F210" i="9" s="1"/>
  <c r="G206" i="9"/>
  <c r="G205" i="9" s="1"/>
  <c r="F206" i="9"/>
  <c r="F205" i="9" s="1"/>
  <c r="F202" i="9"/>
  <c r="F201" i="9"/>
  <c r="F198" i="9"/>
  <c r="F191" i="9"/>
  <c r="F190" i="9"/>
  <c r="F186" i="9"/>
  <c r="F183" i="9"/>
  <c r="F182" i="9" s="1"/>
  <c r="F179" i="9"/>
  <c r="F178" i="9"/>
  <c r="G173" i="9"/>
  <c r="F173" i="9"/>
  <c r="F170" i="9"/>
  <c r="F169" i="9" s="1"/>
  <c r="G169" i="9"/>
  <c r="G163" i="9"/>
  <c r="F163" i="9"/>
  <c r="F162" i="9" s="1"/>
  <c r="G162" i="9"/>
  <c r="G155" i="9"/>
  <c r="F155" i="9"/>
  <c r="F154" i="9" s="1"/>
  <c r="G154" i="9"/>
  <c r="F149" i="9"/>
  <c r="F148" i="9"/>
  <c r="F144" i="9"/>
  <c r="F143" i="9" s="1"/>
  <c r="G133" i="9"/>
  <c r="F133" i="9"/>
  <c r="F132" i="9" s="1"/>
  <c r="G132" i="9"/>
  <c r="G131" i="9" s="1"/>
  <c r="G127" i="9"/>
  <c r="G126" i="9" s="1"/>
  <c r="G125" i="9" s="1"/>
  <c r="F121" i="9"/>
  <c r="G117" i="9"/>
  <c r="F117" i="9"/>
  <c r="F112" i="9"/>
  <c r="F105" i="9" s="1"/>
  <c r="G109" i="9"/>
  <c r="F109" i="9"/>
  <c r="F106" i="9"/>
  <c r="G105" i="9"/>
  <c r="G104" i="9" s="1"/>
  <c r="G98" i="9"/>
  <c r="G97" i="9" s="1"/>
  <c r="F98" i="9"/>
  <c r="F97" i="9"/>
  <c r="G95" i="9"/>
  <c r="G94" i="9" s="1"/>
  <c r="F93" i="9"/>
  <c r="G86" i="9"/>
  <c r="F86" i="9"/>
  <c r="G85" i="9"/>
  <c r="G84" i="9" s="1"/>
  <c r="F85" i="9"/>
  <c r="F84" i="9" s="1"/>
  <c r="F78" i="9"/>
  <c r="F77" i="9" s="1"/>
  <c r="F76" i="9" s="1"/>
  <c r="G71" i="9"/>
  <c r="G70" i="9" s="1"/>
  <c r="G69" i="9" s="1"/>
  <c r="G62" i="9" s="1"/>
  <c r="F65" i="9"/>
  <c r="F64" i="9"/>
  <c r="F63" i="9" s="1"/>
  <c r="F49" i="9"/>
  <c r="G36" i="9"/>
  <c r="G34" i="9"/>
  <c r="F34" i="9"/>
  <c r="F21" i="9"/>
  <c r="F19" i="9" s="1"/>
  <c r="F18" i="9" s="1"/>
  <c r="F11" i="9" s="1"/>
  <c r="G18" i="9"/>
  <c r="G14" i="9"/>
  <c r="G13" i="9" s="1"/>
  <c r="G12" i="9" s="1"/>
  <c r="G11" i="9" s="1"/>
  <c r="G10" i="9" s="1"/>
  <c r="F10" i="9" l="1"/>
  <c r="F62" i="9"/>
  <c r="G265" i="9"/>
  <c r="F298" i="9"/>
  <c r="G354" i="9"/>
  <c r="G93" i="9"/>
  <c r="G83" i="9" s="1"/>
  <c r="G82" i="9" s="1"/>
  <c r="F104" i="9"/>
  <c r="F83" i="9" s="1"/>
  <c r="F131" i="9"/>
  <c r="F354" i="9"/>
  <c r="F82" i="9" l="1"/>
</calcChain>
</file>

<file path=xl/sharedStrings.xml><?xml version="1.0" encoding="utf-8"?>
<sst xmlns="http://schemas.openxmlformats.org/spreadsheetml/2006/main" count="934" uniqueCount="407">
  <si>
    <t>Załącznik Nr 1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</si>
  <si>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</si>
  <si>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</si>
  <si>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</si>
  <si>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</si>
  <si>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</si>
  <si>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</si>
  <si>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</si>
  <si>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</si>
  <si>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</si>
  <si>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</si>
  <si>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</si>
  <si>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 xml:space="preserve"> -</t>
  </si>
  <si>
    <t>Oświata i wychowanie</t>
  </si>
  <si>
    <t>Szkoły podstawowe</t>
  </si>
  <si>
    <t>Jednostki oświatowe zbiorczo</t>
  </si>
  <si>
    <t>Przedszkola</t>
  </si>
  <si>
    <t>Pozostała działalność</t>
  </si>
  <si>
    <t>Pomoc społeczna</t>
  </si>
  <si>
    <t>terytorialnego</t>
  </si>
  <si>
    <t>Edukacyjna opieka wychowawcza</t>
  </si>
  <si>
    <t>Internaty i bursy szkolne</t>
  </si>
  <si>
    <t>WYDATKI OGÓŁEM:</t>
  </si>
  <si>
    <t>Wydatki na zadania własne:</t>
  </si>
  <si>
    <t xml:space="preserve">zakup usług pozostałych </t>
  </si>
  <si>
    <t>4210</t>
  </si>
  <si>
    <t>zakup materiałów i wyposażenia</t>
  </si>
  <si>
    <t>zakup energii</t>
  </si>
  <si>
    <t>zakup usług pozostałych</t>
  </si>
  <si>
    <t>wynagrodzenia bezosobowe</t>
  </si>
  <si>
    <t>852</t>
  </si>
  <si>
    <t>wynagrodzenia osobowe pracowników</t>
  </si>
  <si>
    <t xml:space="preserve">różne opłaty i składki </t>
  </si>
  <si>
    <t>Załącznik Nr 3</t>
  </si>
  <si>
    <t>Wydatki na programy i projekty realizowane ze środków pochodzących z funduszy strukturalnych i Funduszu Spójności</t>
  </si>
  <si>
    <t xml:space="preserve">
</t>
  </si>
  <si>
    <t>Wydatki</t>
  </si>
  <si>
    <t>w tym:</t>
  </si>
  <si>
    <t>Planowane wydatki</t>
  </si>
  <si>
    <t>w okresie</t>
  </si>
  <si>
    <t>2020 rok</t>
  </si>
  <si>
    <t xml:space="preserve">Klasyfikacja </t>
  </si>
  <si>
    <t xml:space="preserve">realizacji </t>
  </si>
  <si>
    <t>Środki</t>
  </si>
  <si>
    <t>Lp.</t>
  </si>
  <si>
    <t>Program/Projekt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</si>
  <si>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</si>
  <si>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</si>
  <si>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</si>
  <si>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</si>
  <si>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</si>
  <si>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</si>
  <si>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</si>
  <si>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</si>
  <si>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</si>
  <si>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</si>
  <si>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</si>
  <si>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</si>
  <si>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</si>
  <si>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</si>
  <si>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</si>
  <si>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</si>
  <si>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Wydatki ogółem:</t>
  </si>
  <si>
    <t>wydatki bieżące</t>
  </si>
  <si>
    <t>wydatki majątkowe</t>
  </si>
  <si>
    <t>2</t>
  </si>
  <si>
    <t>REGIONALNY PROGRAM OPERACYJNY WOJEWÓDZTWA KUJAWSKO - POMORSKIEGO</t>
  </si>
  <si>
    <t>z tego: 2020 r.</t>
  </si>
  <si>
    <t>Załącznik Nr 2</t>
  </si>
  <si>
    <t>Dział</t>
  </si>
  <si>
    <t>Dochody na zadania rządowe:</t>
  </si>
  <si>
    <t>Gospodarka mieszkaniowa</t>
  </si>
  <si>
    <t>szkolenia pracowników  niebędących członkami</t>
  </si>
  <si>
    <t xml:space="preserve">korpusu służby cywilnej </t>
  </si>
  <si>
    <t>Różne rozliczenia</t>
  </si>
  <si>
    <t>Rezerwy ogólne i celowe</t>
  </si>
  <si>
    <t>4810</t>
  </si>
  <si>
    <t xml:space="preserve">rezerwy </t>
  </si>
  <si>
    <t xml:space="preserve"> - rezerwa celowa</t>
  </si>
  <si>
    <t>dodatkowe wynagrodzenie roczne</t>
  </si>
  <si>
    <t>Działalność placówek opiekuńczo - wychowawczych</t>
  </si>
  <si>
    <t>Wydatki na zadania rządowe:</t>
  </si>
  <si>
    <t>Bezpieczeństwo publiczne i ochrona</t>
  </si>
  <si>
    <t>przeciwpożarowa</t>
  </si>
  <si>
    <t>Komenda Miejska Państwowej Straży Pożarnej</t>
  </si>
  <si>
    <t>Szkoły podstawowe specjalne</t>
  </si>
  <si>
    <t>Technika</t>
  </si>
  <si>
    <t>Szkoły zawodowe specjalne</t>
  </si>
  <si>
    <t>75421</t>
  </si>
  <si>
    <t>Zarządzanie kryzysowe</t>
  </si>
  <si>
    <t xml:space="preserve">składki na ubezpieczenia społeczne </t>
  </si>
  <si>
    <t>zakup usług remontowych</t>
  </si>
  <si>
    <t>Administracja Zasobów Komunalnych</t>
  </si>
  <si>
    <t>odpisy na zakładowy fundusz świadczeń socjalnych</t>
  </si>
  <si>
    <t xml:space="preserve">Licea ogólnokształcące 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</si>
  <si>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</si>
  <si>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</si>
  <si>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</si>
  <si>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</si>
  <si>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</si>
  <si>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wydatki osobowe niezaliczone do wynagrodzeń</t>
  </si>
  <si>
    <t>Wydatki na zadania zlecone:</t>
  </si>
  <si>
    <t>podatek od nieruchomości</t>
  </si>
  <si>
    <t>składki na Fundusz Emerytur Pomostowych</t>
  </si>
  <si>
    <t>Rozdział</t>
  </si>
  <si>
    <t>Ogółem:</t>
  </si>
  <si>
    <t>Licea ogólnokształcące</t>
  </si>
  <si>
    <t>zakup środków żywności</t>
  </si>
  <si>
    <t>Oddziały przedszkolne w szkołach podstawowych</t>
  </si>
  <si>
    <t>zakup usług zdrowotnych</t>
  </si>
  <si>
    <t>podróże służbowe krajowe</t>
  </si>
  <si>
    <t xml:space="preserve">Dowożenie uczniów do szkół </t>
  </si>
  <si>
    <t>Szkoły policealne</t>
  </si>
  <si>
    <t>Wydział Edukacji</t>
  </si>
  <si>
    <t>dotacja podmiotowa z budżetu dla niepublicznej</t>
  </si>
  <si>
    <t>jednostki systemu oświaty</t>
  </si>
  <si>
    <t>Branżowe szkoły I i II stopnia</t>
  </si>
  <si>
    <t>dotacja podmiotowa z budżetu dla publicznej</t>
  </si>
  <si>
    <t>jednostki systemu oświaty prowadzonej przez</t>
  </si>
  <si>
    <t>osobę prawną inną niż jednostka samorządu</t>
  </si>
  <si>
    <t>terytorialnego lub przez osobę fizyczną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</si>
  <si>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</si>
  <si>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</si>
  <si>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</si>
  <si>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</si>
  <si>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</si>
  <si>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</si>
  <si>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</si>
  <si>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</si>
  <si>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</si>
  <si>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wpłaty na Państwowy Fundusz Rehabilitacji</t>
  </si>
  <si>
    <t>Osób Niepełnosprawnych</t>
  </si>
  <si>
    <t xml:space="preserve">Wydział Edukacji </t>
  </si>
  <si>
    <t>opłaty na rzecz budżetów jednostek samorządu</t>
  </si>
  <si>
    <t>Komendy powiatowe Państwowej Straży</t>
  </si>
  <si>
    <r>
      <t xml:space="preserve">Pożarnej </t>
    </r>
    <r>
      <rPr>
        <i/>
        <sz val="9"/>
        <rFont val="Arial CE"/>
        <charset val="238"/>
      </rPr>
      <t/>
    </r>
  </si>
  <si>
    <t>uposażenia żołnierzy zawodowych oraz funkcjonariuszy</t>
  </si>
  <si>
    <t>inne należności żołnierzy zawodowych oraz</t>
  </si>
  <si>
    <t>funkcjonariuszy zaliczane do wynagrodzeń</t>
  </si>
  <si>
    <t xml:space="preserve">                                            Prezydenta Miasta Włocławek</t>
  </si>
  <si>
    <t xml:space="preserve">Dotacje udzielane z budżetu jednostki samorządu terytorialnego </t>
  </si>
  <si>
    <t>dla jednostek spoza sektora finansów publicznych na 2020 rok</t>
  </si>
  <si>
    <t>Nazwa zadania</t>
  </si>
  <si>
    <t>Kwota dotacji</t>
  </si>
  <si>
    <t>dotacje celowe</t>
  </si>
  <si>
    <t>Pozostała działalność (prowadzenie Kawiarni Obywatelskiej "Śródmieście Cafe")</t>
  </si>
  <si>
    <t>Nieodpłatna pomoc prawna - zadanie rządowe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</si>
  <si>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</si>
  <si>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</si>
  <si>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>Prywatna Szkoła Podstawowa Zespołu Edukacji "Wiedza"</t>
  </si>
  <si>
    <t xml:space="preserve">Zespół Szkół Akademickich im. Obrońców Wisły 1920 roku </t>
  </si>
  <si>
    <t xml:space="preserve">Zespół Szkół WSO "Cogito" </t>
  </si>
  <si>
    <t>Zwalczanie narkomanii</t>
  </si>
  <si>
    <t>Dofinansowanie programów dotyczących uzależnień, pozalekcyjnych zajęć sportowych (przeciwdzialanie alkoholizmowi)</t>
  </si>
  <si>
    <t>Promocja i ochrona zdrowia (pozostała działalność)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</si>
  <si>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</si>
  <si>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</si>
  <si>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</si>
  <si>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"Aktywność to przyszłość"</t>
  </si>
  <si>
    <t>Realizacja projektu unijnego "Reintegracja społeczna mieszkańców Włocławka, w tym w obszarze rewitalizacji"</t>
  </si>
  <si>
    <t>Realizacja projektu unijnego "Integracja drogą do samodzielności"</t>
  </si>
  <si>
    <t>Solidarnościowy Fundusz Wsparcia Osób Niepełnosprawnych (świadczenie usług opieki wytchnieniowej)</t>
  </si>
  <si>
    <t xml:space="preserve">Pozostała działalność </t>
  </si>
  <si>
    <t xml:space="preserve">Wspieranie rodziny </t>
  </si>
  <si>
    <t>Utylizacja wyrobów zawierających azbest (dotacja na inwestycje)</t>
  </si>
  <si>
    <t>Wymiana źródeł ciepła zasilanych paliwami stałymi dla osób fizycznych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</si>
  <si>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</si>
  <si>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</si>
  <si>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</si>
  <si>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</si>
  <si>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Razem</t>
  </si>
  <si>
    <t>dotacje podmiotowe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</si>
  <si>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</si>
  <si>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</si>
  <si>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</si>
  <si>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</si>
  <si>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</si>
  <si>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</si>
  <si>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</si>
  <si>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</si>
  <si>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</si>
  <si>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</si>
  <si>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</si>
  <si>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</si>
  <si>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</si>
  <si>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</si>
  <si>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 "Bajkowy Świat"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</si>
  <si>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</si>
  <si>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</si>
  <si>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</si>
  <si>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</si>
  <si>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</si>
  <si>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</si>
  <si>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</si>
  <si>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</si>
  <si>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</si>
  <si>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</si>
  <si>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</si>
  <si>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</si>
  <si>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</si>
  <si>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</si>
  <si>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</si>
  <si>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</si>
  <si>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</si>
  <si>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</si>
  <si>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</si>
  <si>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</si>
  <si>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</si>
  <si>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</si>
  <si>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</si>
  <si>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</t>
  </si>
  <si>
    <t>Policealna Szkoła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</si>
  <si>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</si>
  <si>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</si>
  <si>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</si>
  <si>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</si>
  <si>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</si>
  <si>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Prywatne Liceum Ogólnokształcące "Abis" przy Wyższej Szkole Informatyki i Umiejętności w Łodzi Oddział Włocławek</t>
  </si>
  <si>
    <t>Liceum Ogólnokształcące dla Dorosłych Włocławskiego Stowarzyszenia Oświatowego "Cogito"</t>
  </si>
  <si>
    <t>Liceum Ogólnokształcące "Edicus" dla Dorosłych</t>
  </si>
  <si>
    <t>Liceum Ogólnokształcące dla Dorosłych Futuro</t>
  </si>
  <si>
    <t>Liceum Ogólnokształcące Szkoła Mistrzostwa Sportowego 3-letnie</t>
  </si>
  <si>
    <t>Liceum Ogólnokształcące Szkoła Mistrzostwa Sportowego 4-letnie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</si>
  <si>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</si>
  <si>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</si>
  <si>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</si>
  <si>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Liceum Ogólnokształcące przy Państwowej Uczelni Zawodowej we Włocławku</t>
  </si>
  <si>
    <t>Liceum Ogólnokształcące "Spectrum" dla Dorosłych we Włocławku 3-letnie</t>
  </si>
  <si>
    <t>Liceum Ogólnokształcące "Spectrum" dla Dorosłych we Włocławku 4-letnie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</si>
  <si>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</si>
  <si>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</si>
  <si>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Prywatne Liceum Ogólnokształcące dla Dorosłych (CE "Zenit")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</si>
  <si>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</si>
  <si>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</si>
  <si>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</si>
  <si>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</si>
  <si>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</si>
  <si>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</si>
  <si>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</si>
  <si>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</si>
  <si>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</si>
  <si>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</si>
  <si>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</si>
  <si>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</si>
  <si>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</t>
  </si>
  <si>
    <t>Wczesne wspomaganie rozwoju dziecka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</si>
  <si>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</si>
  <si>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</si>
  <si>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</si>
  <si>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Prezydenta Miasta Włocławek</t>
  </si>
  <si>
    <t>2.1</t>
  </si>
  <si>
    <t>Rodzina w Centrum 2</t>
  </si>
  <si>
    <t>Razem wydatki /Miejski Ośrodek Pomocy Rodzinie/,</t>
  </si>
  <si>
    <t>dz. 855</t>
  </si>
  <si>
    <t>rozdz. 85595</t>
  </si>
  <si>
    <t>3</t>
  </si>
  <si>
    <t>PROGRAM OPERACYJNY WIEDZA EDUKACJA ROZWÓJ 2014 - 2020</t>
  </si>
  <si>
    <t>Razem wydatki /Urząd Miasta/</t>
  </si>
  <si>
    <t>Dochody na zadania własne:</t>
  </si>
  <si>
    <t xml:space="preserve">Placówki kształcenia ustawicznego i centra </t>
  </si>
  <si>
    <t xml:space="preserve"> kształcenia zawodowego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</si>
  <si>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</si>
  <si>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</si>
  <si>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</si>
  <si>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</si>
  <si>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</si>
  <si>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</si>
  <si>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 xml:space="preserve"> - </t>
  </si>
  <si>
    <t>2059</t>
  </si>
  <si>
    <t>Domy pomocy społecznej</t>
  </si>
  <si>
    <t>855</t>
  </si>
  <si>
    <t>Rodzina</t>
  </si>
  <si>
    <t>Organ - projekt pn. "Rodzina w Centrum 2"</t>
  </si>
  <si>
    <t>Administracja publiczna</t>
  </si>
  <si>
    <t xml:space="preserve">Bezpieczeństwo publiczne i ochrona </t>
  </si>
  <si>
    <t>Komendy powiatowe Państwowej Straży Pożarnej</t>
  </si>
  <si>
    <t>Pozostałe zadania w zakresie polityki społecznej</t>
  </si>
  <si>
    <t>Wydział Gospodarki Komunalnej</t>
  </si>
  <si>
    <t>koszty postępowania sądowego i prokuratorskiego</t>
  </si>
  <si>
    <t>Wydział Kultury, Promocji i Komunikacji Społecznej</t>
  </si>
  <si>
    <t>Placówka Opiekuńczo - Wychowawcza Nr 1 "Maluch"</t>
  </si>
  <si>
    <t xml:space="preserve"> ul. Sielska 3</t>
  </si>
  <si>
    <t>4230</t>
  </si>
  <si>
    <t>zakup leków, wyrobów medycznych i produktów</t>
  </si>
  <si>
    <t>biobójczych</t>
  </si>
  <si>
    <t>Placówka Opiekuńczo - Wychowawcza Nr 2 "Calineczka"</t>
  </si>
  <si>
    <t xml:space="preserve"> - rezerwa ogólna</t>
  </si>
  <si>
    <t>Dokształcanie i doskonalenie nauczycieli</t>
  </si>
  <si>
    <t>Dom Pomocy Społecznej ul. Nowomiejska 19</t>
  </si>
  <si>
    <t>świadczenia społeczne</t>
  </si>
  <si>
    <t xml:space="preserve">Miejski Ośrodek Pomocy Rodzinie - Projekt pn. </t>
  </si>
  <si>
    <t>Miejska Jadłodajnia "U Św. Antoniego"</t>
  </si>
  <si>
    <t>Młodzieżowe ośrodki wychowawcze</t>
  </si>
  <si>
    <t>"Rodzina w Centrum 2"</t>
  </si>
  <si>
    <t>Gospodarka komunalna i ochrona środowiska</t>
  </si>
  <si>
    <t>Kultura fizyczna</t>
  </si>
  <si>
    <t>Ośrodek Sportu i Rekreacji</t>
  </si>
  <si>
    <t xml:space="preserve">Urzędy naczelnych organów władzy państwowej, </t>
  </si>
  <si>
    <t>kontroli i ochrony prawa oraz sądownictwa</t>
  </si>
  <si>
    <t>Wybory Prezydenta Rzeczypospolitej Polskiej</t>
  </si>
  <si>
    <t>Biuro Rady Miasta Włocławek</t>
  </si>
  <si>
    <t>z tego:</t>
  </si>
  <si>
    <t>wynagrodzenia i składki od nich naliczane</t>
  </si>
  <si>
    <t>świadczenia na rzecz osób fizycznych</t>
  </si>
  <si>
    <t>Załącznik Nr 4</t>
  </si>
  <si>
    <t xml:space="preserve">                                            Załącznik Nr 5</t>
  </si>
  <si>
    <t>Dotacje do remontów w ramach rewitalizacji</t>
  </si>
  <si>
    <t xml:space="preserve">Prezydenta Miasta Włocławek </t>
  </si>
  <si>
    <t>Kwalifikacja wojskowa</t>
  </si>
  <si>
    <t xml:space="preserve">Organ </t>
  </si>
  <si>
    <t>2120</t>
  </si>
  <si>
    <t xml:space="preserve">dotacje celowe otrzymane z budżetu państwa na zadania </t>
  </si>
  <si>
    <t>bieżące realizowane przez powiat na podstawie</t>
  </si>
  <si>
    <t>porozumień z organami administracji rządowej</t>
  </si>
  <si>
    <t>Wspieranie rodziny</t>
  </si>
  <si>
    <t>w pieczy zastępczej w okresie epidemii COVID-19"</t>
  </si>
  <si>
    <t>710</t>
  </si>
  <si>
    <t>Działalność usługowa</t>
  </si>
  <si>
    <t>Nadzór budowlany</t>
  </si>
  <si>
    <t>bieżące z zakresu administracji rządowej oraz inne</t>
  </si>
  <si>
    <t>zadania zlecone ustawami realizowane przez powiat</t>
  </si>
  <si>
    <t xml:space="preserve">składki na Fundusz Pracy oraz Fundusz Solidarnościowy </t>
  </si>
  <si>
    <t>Wydział Spraw Obywatelskich</t>
  </si>
  <si>
    <t xml:space="preserve">wynagrodzenia bezosobowe </t>
  </si>
  <si>
    <t>Wydział Inwestycji</t>
  </si>
  <si>
    <t xml:space="preserve">Centrum Opieki nad Dzieckiem </t>
  </si>
  <si>
    <t>podatek od towarów i usług (VAT)</t>
  </si>
  <si>
    <t>6800</t>
  </si>
  <si>
    <t>rezerwy na inwestycje i zakupy inwestycyjne</t>
  </si>
  <si>
    <t>Zespół Szkół Nr 3 - program "Rehabilitacja 25 plus"</t>
  </si>
  <si>
    <t>Ośrodki wsparcia</t>
  </si>
  <si>
    <t>Dziennego Pobytu ul. Brzeska15</t>
  </si>
  <si>
    <t>"Aktywni mimo wszystko!"</t>
  </si>
  <si>
    <t>opłaty na rzecz budżetu państwa</t>
  </si>
  <si>
    <t>Wydział Polityki Społecznej i Zdrowia Publicznego -</t>
  </si>
  <si>
    <t xml:space="preserve">projekt pn. "Wsparcie dzieci umieszczonych w pieczy </t>
  </si>
  <si>
    <t>zastępczej w okresie epidemii COVID-19"</t>
  </si>
  <si>
    <t>Schroniska dla zwierząt</t>
  </si>
  <si>
    <t>Schronisko dla Zwierząt</t>
  </si>
  <si>
    <t xml:space="preserve">Kultura i ochrona dziedzictwa narodowego </t>
  </si>
  <si>
    <t>pozostałe odsetki</t>
  </si>
  <si>
    <t>Obiekty sportowe</t>
  </si>
  <si>
    <t>wydatki inwestycyjne jednostek budżetowych</t>
  </si>
  <si>
    <t xml:space="preserve">Powiatowy Inspektorat Nadzoru Budowlanego Miasta </t>
  </si>
  <si>
    <t>Włocławka</t>
  </si>
  <si>
    <t xml:space="preserve">wynagrodzenia osobowe członków korpusu </t>
  </si>
  <si>
    <t>służby cywilnej</t>
  </si>
  <si>
    <t>opłaty z tytułu zakupu usług telekomunikacyjnych</t>
  </si>
  <si>
    <t>Zadania w zakresie przeciwdziałania przemocy w rodzinie</t>
  </si>
  <si>
    <t xml:space="preserve">Miejski Ośrodek Pomocy Rodzinie - Specjalistyczny </t>
  </si>
  <si>
    <t>Ośrodek Wsparcia</t>
  </si>
  <si>
    <t>z dnia 31 sierpnia 2020 r.</t>
  </si>
  <si>
    <t>do Zarządzenia NR 303/2020</t>
  </si>
  <si>
    <t xml:space="preserve">                                            do Zarządzenia NR 303/2020</t>
  </si>
  <si>
    <t xml:space="preserve">                                            z dnia 31 sierpnia 2020 r.</t>
  </si>
  <si>
    <t>Dochody i wydatki związane z realizacją zadań z zakresu administracji rządowej wykonywanych na podstawie porozumień z organami administracji rządowej na 2020 rok</t>
  </si>
  <si>
    <t>Dotacje
ogółem</t>
  </si>
  <si>
    <t>Wydatki
ogółem
(6+9)</t>
  </si>
  <si>
    <t>Wydatki
bieżące</t>
  </si>
  <si>
    <t>Wydatki
majątkowe</t>
  </si>
  <si>
    <t>Zmiany planu wydatków majątkowych na 2020 rok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</si>
  <si>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</si>
  <si>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</si>
  <si>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</si>
  <si>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</si>
  <si>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</si>
  <si>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</si>
  <si>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</si>
  <si>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</si>
  <si>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</si>
  <si>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</si>
  <si>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</si>
  <si>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</si>
  <si>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</si>
  <si>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</si>
  <si>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</si>
  <si>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</si>
  <si>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</si>
  <si>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</si>
  <si>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</si>
  <si>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</si>
  <si>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</si>
  <si>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</si>
  <si>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</si>
  <si>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</si>
  <si>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</si>
  <si>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</si>
  <si>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</si>
  <si>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</si>
  <si>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</si>
  <si>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</si>
  <si>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</si>
  <si>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</si>
  <si>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 xml:space="preserve">KULTURA FIZYCZNA </t>
  </si>
  <si>
    <t>Modernizacja boiska o nawierzchni syntetycznej wraz z dostawą sprzętu do konserwacji nawierzchni</t>
  </si>
  <si>
    <t>OSIR</t>
  </si>
  <si>
    <t>REZERWA INWESTYCYJNA</t>
  </si>
  <si>
    <t>Prezydenci</t>
  </si>
  <si>
    <t xml:space="preserve">Rezerwa inwestycyjna </t>
  </si>
  <si>
    <t>*  - łączne koszty finansowe obejmują wydatki majątkowe i wydatki bieżące</t>
  </si>
  <si>
    <r>
      <t xml:space="preserve">Organ - </t>
    </r>
    <r>
      <rPr>
        <sz val="8"/>
        <rFont val="Arial CE"/>
        <charset val="238"/>
      </rPr>
      <t>projekt pn. "Wsparcie dzieci umieszczonych</t>
    </r>
  </si>
  <si>
    <r>
      <t xml:space="preserve">Dom Pomocy Społecznej ul. Nowomiejska 19 - </t>
    </r>
    <r>
      <rPr>
        <sz val="8"/>
        <rFont val="Arial CE"/>
        <charset val="238"/>
      </rPr>
      <t>Ośrodek</t>
    </r>
  </si>
  <si>
    <t>3.6</t>
  </si>
  <si>
    <t>"Wsparcie dzieci umieszczonych w pieczy zastępczej w okresie epidemii COVID-19"</t>
  </si>
  <si>
    <t>rozdz. 85504</t>
  </si>
  <si>
    <t>* środki własne jst, współfinansowanie z budżetu państwa oraz inne</t>
  </si>
  <si>
    <t>(5 + 6)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</si>
</sst>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3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b/>
      <sz val="8"/>
      <color theme="1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name val="Arial CE"/>
      <charset val="238"/>
    </font>
    <font>
      <u/>
      <sz val="9"/>
      <color theme="1"/>
      <name val="Calibri"/>
      <family val="2"/>
      <charset val="238"/>
      <scheme val="minor"/>
    </font>
    <font>
      <i/>
      <sz val="10"/>
      <name val="Arial CE"/>
      <charset val="238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0"/>
      <name val="Arial CE"/>
      <charset val="238"/>
    </font>
    <font>
      <sz val="10"/>
      <name val="Arial CE"/>
      <family val="2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2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Arial CE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Arial"/>
      <charset val="238"/>
    </font>
    <font>
      <sz val="11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i/>
      <sz val="8"/>
      <name val="Arial CE"/>
      <family val="2"/>
      <charset val="238"/>
    </font>
    <font>
      <b/>
      <i/>
      <u/>
      <sz val="8"/>
      <name val="Arial CE"/>
      <family val="2"/>
      <charset val="238"/>
    </font>
    <font>
      <i/>
      <sz val="6"/>
      <name val="Arial CE"/>
      <family val="2"/>
      <charset val="238"/>
    </font>
    <font>
      <sz val="7"/>
      <name val="Arial CE"/>
      <charset val="238"/>
    </font>
    <font>
      <sz val="6"/>
      <name val="Arial CE"/>
      <charset val="238"/>
    </font>
    <font>
      <i/>
      <sz val="6"/>
      <name val="Arial CE"/>
      <charset val="238"/>
    </font>
    <font>
      <b/>
      <u/>
      <sz val="8"/>
      <name val="Arial CE"/>
      <charset val="238"/>
    </font>
    <font>
      <u/>
      <sz val="6"/>
      <name val="Arial CE"/>
      <charset val="238"/>
    </font>
    <font>
      <sz val="11"/>
      <name val="Calibri"/>
      <family val="2"/>
      <scheme val="minor"/>
    </font>
    <font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43" fontId="36" fillId="0" borderId="0" applyFont="0" applyFill="0" applyBorder="0" applyAlignment="0" applyProtection="0"/>
  </cellStyleXfs>
  <cellXfs count="4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10" fillId="0" borderId="2" xfId="0" applyFont="1" applyBorder="1"/>
    <xf numFmtId="0" fontId="10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0" fontId="10" fillId="0" borderId="5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10" fillId="0" borderId="7" xfId="0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10" fillId="0" borderId="10" xfId="0" applyFont="1" applyBorder="1"/>
    <xf numFmtId="0" fontId="10" fillId="0" borderId="11" xfId="0" applyFont="1" applyBorder="1"/>
    <xf numFmtId="3" fontId="10" fillId="0" borderId="12" xfId="0" applyNumberFormat="1" applyFont="1" applyBorder="1"/>
    <xf numFmtId="0" fontId="10" fillId="0" borderId="13" xfId="0" applyFont="1" applyBorder="1"/>
    <xf numFmtId="0" fontId="10" fillId="0" borderId="14" xfId="0" applyFont="1" applyBorder="1"/>
    <xf numFmtId="3" fontId="10" fillId="0" borderId="15" xfId="0" applyNumberFormat="1" applyFont="1" applyBorder="1"/>
    <xf numFmtId="3" fontId="10" fillId="0" borderId="15" xfId="0" applyNumberFormat="1" applyFont="1" applyBorder="1" applyAlignment="1">
      <alignment horizontal="center"/>
    </xf>
    <xf numFmtId="3" fontId="10" fillId="0" borderId="4" xfId="0" applyNumberFormat="1" applyFont="1" applyBorder="1"/>
    <xf numFmtId="49" fontId="10" fillId="0" borderId="4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6" fillId="0" borderId="6" xfId="0" applyNumberFormat="1" applyFont="1" applyBorder="1"/>
    <xf numFmtId="0" fontId="6" fillId="0" borderId="5" xfId="0" applyFont="1" applyBorder="1"/>
    <xf numFmtId="3" fontId="6" fillId="0" borderId="4" xfId="0" applyNumberFormat="1" applyFont="1" applyBorder="1" applyAlignment="1">
      <alignment horizontal="center"/>
    </xf>
    <xf numFmtId="0" fontId="6" fillId="0" borderId="8" xfId="0" applyFont="1" applyBorder="1"/>
    <xf numFmtId="3" fontId="6" fillId="0" borderId="7" xfId="0" applyNumberFormat="1" applyFont="1" applyBorder="1"/>
    <xf numFmtId="3" fontId="6" fillId="0" borderId="7" xfId="0" applyNumberFormat="1" applyFont="1" applyBorder="1" applyAlignment="1">
      <alignment horizontal="center"/>
    </xf>
    <xf numFmtId="49" fontId="11" fillId="0" borderId="4" xfId="0" applyNumberFormat="1" applyFont="1" applyBorder="1" applyAlignment="1">
      <alignment horizontal="right"/>
    </xf>
    <xf numFmtId="0" fontId="11" fillId="0" borderId="5" xfId="0" applyFont="1" applyBorder="1"/>
    <xf numFmtId="3" fontId="6" fillId="0" borderId="4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15" xfId="0" applyNumberFormat="1" applyFont="1" applyBorder="1" applyAlignment="1">
      <alignment horizontal="right"/>
    </xf>
    <xf numFmtId="0" fontId="6" fillId="0" borderId="4" xfId="0" applyFont="1" applyBorder="1"/>
    <xf numFmtId="3" fontId="6" fillId="0" borderId="7" xfId="0" applyNumberFormat="1" applyFont="1" applyBorder="1" applyAlignment="1">
      <alignment horizontal="right"/>
    </xf>
    <xf numFmtId="0" fontId="6" fillId="0" borderId="20" xfId="0" applyFont="1" applyBorder="1"/>
    <xf numFmtId="0" fontId="6" fillId="0" borderId="6" xfId="0" applyFont="1" applyBorder="1"/>
    <xf numFmtId="3" fontId="11" fillId="0" borderId="4" xfId="0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3" fontId="6" fillId="0" borderId="8" xfId="0" applyNumberFormat="1" applyFont="1" applyBorder="1"/>
    <xf numFmtId="0" fontId="1" fillId="0" borderId="0" xfId="0" applyFont="1" applyBorder="1"/>
    <xf numFmtId="0" fontId="0" fillId="0" borderId="0" xfId="0" applyBorder="1"/>
    <xf numFmtId="0" fontId="11" fillId="0" borderId="4" xfId="0" applyFont="1" applyBorder="1"/>
    <xf numFmtId="0" fontId="6" fillId="0" borderId="9" xfId="0" applyFont="1" applyBorder="1"/>
    <xf numFmtId="3" fontId="11" fillId="0" borderId="7" xfId="0" applyNumberFormat="1" applyFont="1" applyBorder="1" applyAlignment="1">
      <alignment horizontal="right"/>
    </xf>
    <xf numFmtId="3" fontId="11" fillId="0" borderId="7" xfId="0" applyNumberFormat="1" applyFont="1" applyBorder="1" applyAlignment="1">
      <alignment horizontal="center"/>
    </xf>
    <xf numFmtId="3" fontId="6" fillId="0" borderId="5" xfId="0" applyNumberFormat="1" applyFont="1" applyBorder="1"/>
    <xf numFmtId="3" fontId="11" fillId="0" borderId="4" xfId="0" applyNumberFormat="1" applyFont="1" applyBorder="1"/>
    <xf numFmtId="3" fontId="6" fillId="0" borderId="9" xfId="0" applyNumberFormat="1" applyFont="1" applyBorder="1"/>
    <xf numFmtId="3" fontId="10" fillId="0" borderId="4" xfId="0" applyNumberFormat="1" applyFont="1" applyBorder="1" applyAlignment="1">
      <alignment horizontal="right"/>
    </xf>
    <xf numFmtId="3" fontId="10" fillId="0" borderId="7" xfId="0" applyNumberFormat="1" applyFont="1" applyBorder="1"/>
    <xf numFmtId="0" fontId="6" fillId="0" borderId="0" xfId="0" applyFont="1" applyBorder="1"/>
    <xf numFmtId="0" fontId="11" fillId="0" borderId="4" xfId="0" applyFont="1" applyBorder="1" applyAlignment="1">
      <alignment horizontal="right"/>
    </xf>
    <xf numFmtId="3" fontId="6" fillId="0" borderId="0" xfId="0" applyNumberFormat="1" applyFont="1" applyBorder="1"/>
    <xf numFmtId="3" fontId="11" fillId="0" borderId="4" xfId="0" applyNumberFormat="1" applyFont="1" applyBorder="1" applyAlignment="1"/>
    <xf numFmtId="3" fontId="1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6" fillId="0" borderId="21" xfId="0" applyFont="1" applyBorder="1"/>
    <xf numFmtId="0" fontId="6" fillId="0" borderId="4" xfId="0" applyNumberFormat="1" applyFont="1" applyBorder="1" applyAlignment="1">
      <alignment horizontal="right"/>
    </xf>
    <xf numFmtId="0" fontId="6" fillId="0" borderId="5" xfId="0" applyNumberFormat="1" applyFont="1" applyBorder="1"/>
    <xf numFmtId="3" fontId="11" fillId="0" borderId="8" xfId="0" applyNumberFormat="1" applyFont="1" applyBorder="1"/>
    <xf numFmtId="3" fontId="11" fillId="0" borderId="7" xfId="0" applyNumberFormat="1" applyFont="1" applyBorder="1"/>
    <xf numFmtId="0" fontId="6" fillId="0" borderId="7" xfId="0" applyFont="1" applyBorder="1" applyAlignment="1">
      <alignment horizontal="right"/>
    </xf>
    <xf numFmtId="3" fontId="1" fillId="0" borderId="0" xfId="0" applyNumberFormat="1" applyFont="1" applyBorder="1"/>
    <xf numFmtId="0" fontId="3" fillId="0" borderId="0" xfId="1"/>
    <xf numFmtId="0" fontId="13" fillId="0" borderId="0" xfId="1" applyFont="1" applyAlignment="1">
      <alignment horizontal="centerContinuous" vertical="center"/>
    </xf>
    <xf numFmtId="0" fontId="14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4" fillId="0" borderId="22" xfId="1" applyFont="1" applyBorder="1" applyAlignment="1">
      <alignment vertical="center"/>
    </xf>
    <xf numFmtId="0" fontId="14" fillId="0" borderId="23" xfId="1" applyFont="1" applyBorder="1" applyAlignment="1">
      <alignment vertical="center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0" fontId="14" fillId="0" borderId="25" xfId="1" applyFont="1" applyBorder="1" applyAlignment="1">
      <alignment horizontal="center" vertical="center"/>
    </xf>
    <xf numFmtId="0" fontId="14" fillId="0" borderId="4" xfId="1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4" fillId="0" borderId="7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/>
    </xf>
    <xf numFmtId="0" fontId="13" fillId="0" borderId="24" xfId="1" applyFont="1" applyBorder="1" applyAlignment="1">
      <alignment vertical="center"/>
    </xf>
    <xf numFmtId="3" fontId="14" fillId="0" borderId="24" xfId="1" applyNumberFormat="1" applyFont="1" applyBorder="1" applyAlignment="1">
      <alignment vertical="center"/>
    </xf>
    <xf numFmtId="4" fontId="14" fillId="0" borderId="0" xfId="1" applyNumberFormat="1" applyFont="1"/>
    <xf numFmtId="0" fontId="14" fillId="0" borderId="0" xfId="1" applyFont="1"/>
    <xf numFmtId="0" fontId="5" fillId="0" borderId="26" xfId="1" applyFont="1" applyBorder="1" applyAlignment="1">
      <alignment vertical="center"/>
    </xf>
    <xf numFmtId="0" fontId="5" fillId="0" borderId="26" xfId="1" applyFont="1" applyBorder="1" applyAlignment="1">
      <alignment horizontal="center" vertical="center"/>
    </xf>
    <xf numFmtId="3" fontId="5" fillId="0" borderId="26" xfId="1" applyNumberFormat="1" applyFont="1" applyBorder="1" applyAlignment="1">
      <alignment vertical="center"/>
    </xf>
    <xf numFmtId="3" fontId="14" fillId="0" borderId="0" xfId="1" applyNumberFormat="1" applyFont="1"/>
    <xf numFmtId="0" fontId="4" fillId="0" borderId="27" xfId="1" applyFont="1" applyFill="1" applyBorder="1" applyAlignment="1">
      <alignment horizontal="center" vertical="top"/>
    </xf>
    <xf numFmtId="0" fontId="4" fillId="2" borderId="28" xfId="1" applyFont="1" applyFill="1" applyBorder="1" applyAlignment="1">
      <alignment vertical="top" wrapText="1"/>
    </xf>
    <xf numFmtId="0" fontId="0" fillId="2" borderId="29" xfId="0" applyFill="1" applyBorder="1" applyAlignment="1">
      <alignment horizontal="center"/>
    </xf>
    <xf numFmtId="3" fontId="0" fillId="2" borderId="29" xfId="0" applyNumberFormat="1" applyFill="1" applyBorder="1" applyAlignment="1">
      <alignment horizontal="center"/>
    </xf>
    <xf numFmtId="3" fontId="0" fillId="2" borderId="30" xfId="0" applyNumberFormat="1" applyFill="1" applyBorder="1" applyAlignment="1">
      <alignment horizontal="center"/>
    </xf>
    <xf numFmtId="0" fontId="4" fillId="0" borderId="27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/>
    </xf>
    <xf numFmtId="3" fontId="4" fillId="2" borderId="27" xfId="1" applyNumberFormat="1" applyFont="1" applyFill="1" applyBorder="1"/>
    <xf numFmtId="0" fontId="4" fillId="0" borderId="31" xfId="1" applyFont="1" applyFill="1" applyBorder="1" applyAlignment="1">
      <alignment horizontal="center" vertical="center"/>
    </xf>
    <xf numFmtId="0" fontId="4" fillId="2" borderId="31" xfId="1" applyFont="1" applyFill="1" applyBorder="1"/>
    <xf numFmtId="0" fontId="4" fillId="2" borderId="31" xfId="1" applyFont="1" applyFill="1" applyBorder="1" applyAlignment="1">
      <alignment horizontal="center"/>
    </xf>
    <xf numFmtId="3" fontId="4" fillId="2" borderId="31" xfId="1" applyNumberFormat="1" applyFont="1" applyFill="1" applyBorder="1"/>
    <xf numFmtId="0" fontId="4" fillId="0" borderId="0" xfId="0" applyFont="1"/>
    <xf numFmtId="0" fontId="20" fillId="0" borderId="0" xfId="0" applyFont="1"/>
    <xf numFmtId="3" fontId="11" fillId="0" borderId="9" xfId="0" applyNumberFormat="1" applyFont="1" applyBorder="1"/>
    <xf numFmtId="0" fontId="11" fillId="0" borderId="6" xfId="0" applyFont="1" applyBorder="1"/>
    <xf numFmtId="0" fontId="11" fillId="0" borderId="8" xfId="0" applyFont="1" applyBorder="1"/>
    <xf numFmtId="49" fontId="14" fillId="0" borderId="1" xfId="1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/>
    </xf>
    <xf numFmtId="3" fontId="21" fillId="0" borderId="0" xfId="0" applyNumberFormat="1" applyFont="1" applyBorder="1"/>
    <xf numFmtId="3" fontId="21" fillId="0" borderId="0" xfId="0" applyNumberFormat="1" applyFont="1"/>
    <xf numFmtId="3" fontId="22" fillId="0" borderId="0" xfId="0" applyNumberFormat="1" applyFont="1" applyAlignment="1">
      <alignment horizontal="center"/>
    </xf>
    <xf numFmtId="3" fontId="11" fillId="0" borderId="0" xfId="0" applyNumberFormat="1" applyFont="1"/>
    <xf numFmtId="3" fontId="0" fillId="0" borderId="0" xfId="0" applyNumberFormat="1"/>
    <xf numFmtId="3" fontId="23" fillId="0" borderId="0" xfId="0" applyNumberFormat="1" applyFont="1" applyBorder="1"/>
    <xf numFmtId="3" fontId="11" fillId="0" borderId="4" xfId="0" applyNumberFormat="1" applyFont="1" applyBorder="1" applyAlignment="1">
      <alignment horizontal="right" vertical="center"/>
    </xf>
    <xf numFmtId="0" fontId="19" fillId="0" borderId="24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 wrapText="1"/>
    </xf>
    <xf numFmtId="3" fontId="11" fillId="0" borderId="4" xfId="0" applyNumberFormat="1" applyFont="1" applyBorder="1" applyAlignment="1">
      <alignment horizontal="center" vertical="center"/>
    </xf>
    <xf numFmtId="0" fontId="25" fillId="0" borderId="0" xfId="0" applyFont="1" applyBorder="1"/>
    <xf numFmtId="3" fontId="11" fillId="0" borderId="18" xfId="0" applyNumberFormat="1" applyFont="1" applyBorder="1" applyAlignment="1">
      <alignment horizontal="right"/>
    </xf>
    <xf numFmtId="0" fontId="11" fillId="0" borderId="7" xfId="0" applyFont="1" applyBorder="1"/>
    <xf numFmtId="3" fontId="6" fillId="0" borderId="35" xfId="0" applyNumberFormat="1" applyFont="1" applyBorder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Continuous" vertical="center"/>
    </xf>
    <xf numFmtId="0" fontId="19" fillId="0" borderId="22" xfId="0" applyFont="1" applyBorder="1" applyAlignment="1">
      <alignment horizontal="centerContinuous" vertical="center"/>
    </xf>
    <xf numFmtId="0" fontId="19" fillId="0" borderId="0" xfId="0" applyFont="1"/>
    <xf numFmtId="0" fontId="27" fillId="0" borderId="22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/>
    </xf>
    <xf numFmtId="0" fontId="28" fillId="0" borderId="24" xfId="0" applyFont="1" applyBorder="1" applyAlignment="1">
      <alignment vertical="top"/>
    </xf>
    <xf numFmtId="0" fontId="28" fillId="0" borderId="22" xfId="0" applyFont="1" applyBorder="1" applyAlignment="1">
      <alignment vertical="top" wrapText="1"/>
    </xf>
    <xf numFmtId="3" fontId="28" fillId="0" borderId="24" xfId="0" applyNumberFormat="1" applyFont="1" applyBorder="1" applyAlignment="1"/>
    <xf numFmtId="0" fontId="25" fillId="0" borderId="24" xfId="0" applyFont="1" applyBorder="1" applyAlignment="1">
      <alignment vertical="center"/>
    </xf>
    <xf numFmtId="0" fontId="28" fillId="0" borderId="1" xfId="0" applyFont="1" applyBorder="1" applyAlignment="1">
      <alignment vertical="top"/>
    </xf>
    <xf numFmtId="0" fontId="28" fillId="0" borderId="36" xfId="0" applyFont="1" applyBorder="1" applyAlignment="1">
      <alignment vertical="center" wrapText="1"/>
    </xf>
    <xf numFmtId="3" fontId="28" fillId="0" borderId="26" xfId="0" applyNumberFormat="1" applyFont="1" applyBorder="1" applyAlignment="1"/>
    <xf numFmtId="0" fontId="28" fillId="0" borderId="4" xfId="0" applyFont="1" applyBorder="1" applyAlignment="1">
      <alignment vertical="top"/>
    </xf>
    <xf numFmtId="0" fontId="28" fillId="0" borderId="37" xfId="0" applyFont="1" applyBorder="1" applyAlignment="1">
      <alignment vertical="center" wrapText="1"/>
    </xf>
    <xf numFmtId="3" fontId="28" fillId="0" borderId="27" xfId="0" applyNumberFormat="1" applyFont="1" applyBorder="1" applyAlignment="1"/>
    <xf numFmtId="0" fontId="28" fillId="0" borderId="7" xfId="0" applyFont="1" applyBorder="1" applyAlignment="1">
      <alignment vertical="top"/>
    </xf>
    <xf numFmtId="0" fontId="28" fillId="0" borderId="38" xfId="0" applyFont="1" applyBorder="1" applyAlignment="1">
      <alignment vertical="center" wrapText="1"/>
    </xf>
    <xf numFmtId="3" fontId="28" fillId="0" borderId="31" xfId="0" applyNumberFormat="1" applyFont="1" applyBorder="1" applyAlignment="1"/>
    <xf numFmtId="0" fontId="28" fillId="0" borderId="24" xfId="0" applyFont="1" applyBorder="1" applyAlignment="1"/>
    <xf numFmtId="0" fontId="28" fillId="0" borderId="8" xfId="0" applyFont="1" applyBorder="1" applyAlignment="1"/>
    <xf numFmtId="3" fontId="28" fillId="0" borderId="7" xfId="0" applyNumberFormat="1" applyFont="1" applyBorder="1" applyAlignment="1"/>
    <xf numFmtId="0" fontId="28" fillId="0" borderId="26" xfId="0" applyFont="1" applyBorder="1" applyAlignment="1"/>
    <xf numFmtId="0" fontId="28" fillId="0" borderId="22" xfId="0" applyFont="1" applyBorder="1" applyAlignment="1">
      <alignment wrapText="1"/>
    </xf>
    <xf numFmtId="0" fontId="28" fillId="0" borderId="1" xfId="0" applyFont="1" applyBorder="1" applyAlignment="1">
      <alignment horizontal="right" vertical="center"/>
    </xf>
    <xf numFmtId="0" fontId="28" fillId="0" borderId="3" xfId="0" applyFont="1" applyBorder="1" applyAlignment="1">
      <alignment horizontal="right" vertical="center"/>
    </xf>
    <xf numFmtId="0" fontId="28" fillId="0" borderId="9" xfId="0" applyFont="1" applyBorder="1" applyAlignment="1">
      <alignment vertical="top"/>
    </xf>
    <xf numFmtId="0" fontId="28" fillId="0" borderId="8" xfId="0" applyFont="1" applyBorder="1" applyAlignment="1">
      <alignment wrapText="1"/>
    </xf>
    <xf numFmtId="0" fontId="28" fillId="0" borderId="24" xfId="0" applyFont="1" applyBorder="1" applyAlignment="1">
      <alignment vertical="center"/>
    </xf>
    <xf numFmtId="0" fontId="28" fillId="0" borderId="22" xfId="0" applyFont="1" applyBorder="1" applyAlignment="1">
      <alignment vertical="center" wrapText="1"/>
    </xf>
    <xf numFmtId="3" fontId="28" fillId="0" borderId="24" xfId="0" applyNumberFormat="1" applyFont="1" applyBorder="1" applyAlignment="1">
      <alignment vertical="center"/>
    </xf>
    <xf numFmtId="0" fontId="28" fillId="0" borderId="24" xfId="0" applyFont="1" applyBorder="1"/>
    <xf numFmtId="0" fontId="28" fillId="0" borderId="22" xfId="0" applyFont="1" applyBorder="1"/>
    <xf numFmtId="3" fontId="28" fillId="0" borderId="24" xfId="0" applyNumberFormat="1" applyFont="1" applyBorder="1"/>
    <xf numFmtId="0" fontId="12" fillId="0" borderId="2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3" fontId="12" fillId="0" borderId="24" xfId="0" applyNumberFormat="1" applyFont="1" applyBorder="1"/>
    <xf numFmtId="0" fontId="28" fillId="0" borderId="22" xfId="0" applyFont="1" applyBorder="1" applyAlignment="1"/>
    <xf numFmtId="0" fontId="28" fillId="0" borderId="25" xfId="0" applyFont="1" applyBorder="1"/>
    <xf numFmtId="0" fontId="28" fillId="0" borderId="23" xfId="0" applyFont="1" applyBorder="1"/>
    <xf numFmtId="0" fontId="28" fillId="0" borderId="5" xfId="0" applyFont="1" applyBorder="1"/>
    <xf numFmtId="0" fontId="28" fillId="0" borderId="0" xfId="0" applyFont="1" applyBorder="1"/>
    <xf numFmtId="0" fontId="28" fillId="0" borderId="6" xfId="0" applyFont="1" applyBorder="1"/>
    <xf numFmtId="0" fontId="6" fillId="0" borderId="16" xfId="0" applyFont="1" applyBorder="1" applyAlignment="1">
      <alignment horizontal="left" wrapText="1"/>
    </xf>
    <xf numFmtId="3" fontId="28" fillId="0" borderId="18" xfId="0" applyNumberFormat="1" applyFont="1" applyBorder="1"/>
    <xf numFmtId="0" fontId="6" fillId="0" borderId="39" xfId="0" applyFont="1" applyBorder="1" applyAlignment="1">
      <alignment horizontal="left" wrapText="1"/>
    </xf>
    <xf numFmtId="3" fontId="28" fillId="0" borderId="40" xfId="0" applyNumberFormat="1" applyFont="1" applyBorder="1"/>
    <xf numFmtId="0" fontId="6" fillId="0" borderId="41" xfId="0" applyFont="1" applyBorder="1" applyAlignment="1">
      <alignment horizontal="left" vertical="center" wrapText="1"/>
    </xf>
    <xf numFmtId="3" fontId="28" fillId="0" borderId="42" xfId="0" applyNumberFormat="1" applyFont="1" applyBorder="1"/>
    <xf numFmtId="0" fontId="6" fillId="0" borderId="16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wrapText="1"/>
    </xf>
    <xf numFmtId="0" fontId="6" fillId="0" borderId="39" xfId="0" applyFont="1" applyBorder="1"/>
    <xf numFmtId="0" fontId="28" fillId="0" borderId="8" xfId="0" applyFont="1" applyBorder="1"/>
    <xf numFmtId="0" fontId="28" fillId="0" borderId="21" xfId="0" applyFont="1" applyBorder="1"/>
    <xf numFmtId="0" fontId="28" fillId="0" borderId="9" xfId="0" applyFont="1" applyBorder="1"/>
    <xf numFmtId="0" fontId="6" fillId="0" borderId="8" xfId="0" applyFont="1" applyBorder="1" applyAlignment="1">
      <alignment horizontal="left" wrapText="1"/>
    </xf>
    <xf numFmtId="3" fontId="28" fillId="0" borderId="7" xfId="0" applyNumberFormat="1" applyFont="1" applyBorder="1"/>
    <xf numFmtId="0" fontId="6" fillId="0" borderId="34" xfId="0" applyFont="1" applyBorder="1" applyAlignment="1">
      <alignment horizontal="left" vertical="center" wrapText="1"/>
    </xf>
    <xf numFmtId="3" fontId="28" fillId="0" borderId="19" xfId="0" applyNumberFormat="1" applyFont="1" applyBorder="1"/>
    <xf numFmtId="0" fontId="28" fillId="0" borderId="2" xfId="0" applyFont="1" applyBorder="1"/>
    <xf numFmtId="0" fontId="28" fillId="0" borderId="43" xfId="0" applyFont="1" applyBorder="1"/>
    <xf numFmtId="0" fontId="28" fillId="0" borderId="3" xfId="0" applyFont="1" applyBorder="1"/>
    <xf numFmtId="0" fontId="6" fillId="0" borderId="34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3" fontId="28" fillId="0" borderId="28" xfId="0" applyNumberFormat="1" applyFont="1" applyBorder="1"/>
    <xf numFmtId="0" fontId="6" fillId="0" borderId="22" xfId="0" applyFont="1" applyBorder="1" applyAlignment="1">
      <alignment horizontal="left" vertical="center" wrapText="1"/>
    </xf>
    <xf numFmtId="0" fontId="6" fillId="0" borderId="34" xfId="0" applyFont="1" applyBorder="1"/>
    <xf numFmtId="0" fontId="6" fillId="0" borderId="16" xfId="0" applyFont="1" applyBorder="1"/>
    <xf numFmtId="0" fontId="28" fillId="0" borderId="6" xfId="0" applyFont="1" applyFill="1" applyBorder="1"/>
    <xf numFmtId="0" fontId="6" fillId="0" borderId="39" xfId="0" applyFont="1" applyFill="1" applyBorder="1"/>
    <xf numFmtId="0" fontId="6" fillId="0" borderId="34" xfId="0" applyFont="1" applyBorder="1" applyAlignment="1">
      <alignment horizontal="left" wrapText="1"/>
    </xf>
    <xf numFmtId="0" fontId="6" fillId="0" borderId="41" xfId="0" applyFont="1" applyBorder="1" applyAlignment="1">
      <alignment horizontal="left" vertical="top" wrapText="1"/>
    </xf>
    <xf numFmtId="0" fontId="6" fillId="0" borderId="16" xfId="0" applyFont="1" applyBorder="1" applyAlignment="1">
      <alignment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6" xfId="0" applyFont="1" applyBorder="1"/>
    <xf numFmtId="3" fontId="28" fillId="0" borderId="26" xfId="0" applyNumberFormat="1" applyFont="1" applyBorder="1"/>
    <xf numFmtId="0" fontId="6" fillId="0" borderId="8" xfId="0" applyFont="1" applyBorder="1" applyAlignment="1">
      <alignment vertical="top" wrapText="1"/>
    </xf>
    <xf numFmtId="0" fontId="28" fillId="0" borderId="7" xfId="0" applyFont="1" applyBorder="1"/>
    <xf numFmtId="0" fontId="6" fillId="0" borderId="22" xfId="0" applyFont="1" applyBorder="1" applyAlignment="1">
      <alignment vertical="top" wrapText="1"/>
    </xf>
    <xf numFmtId="0" fontId="28" fillId="0" borderId="22" xfId="0" applyFont="1" applyBorder="1" applyAlignment="1">
      <alignment horizontal="left" vertical="top" wrapText="1"/>
    </xf>
    <xf numFmtId="0" fontId="6" fillId="0" borderId="38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3" fontId="7" fillId="0" borderId="24" xfId="0" applyNumberFormat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1" xfId="1" applyFont="1" applyBorder="1" applyAlignment="1">
      <alignment horizontal="center" vertical="center"/>
    </xf>
    <xf numFmtId="3" fontId="5" fillId="0" borderId="31" xfId="1" applyNumberFormat="1" applyFont="1" applyBorder="1" applyAlignment="1">
      <alignment vertical="center"/>
    </xf>
    <xf numFmtId="0" fontId="14" fillId="2" borderId="44" xfId="1" applyFont="1" applyFill="1" applyBorder="1" applyAlignment="1">
      <alignment vertical="center" wrapText="1"/>
    </xf>
    <xf numFmtId="0" fontId="13" fillId="2" borderId="45" xfId="0" applyFont="1" applyFill="1" applyBorder="1" applyAlignment="1">
      <alignment horizontal="center" vertical="center"/>
    </xf>
    <xf numFmtId="3" fontId="14" fillId="2" borderId="4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Continuous"/>
    </xf>
    <xf numFmtId="0" fontId="4" fillId="2" borderId="27" xfId="1" applyFont="1" applyFill="1" applyBorder="1"/>
    <xf numFmtId="0" fontId="14" fillId="2" borderId="46" xfId="1" applyFont="1" applyFill="1" applyBorder="1" applyAlignment="1">
      <alignment vertical="center" wrapText="1"/>
    </xf>
    <xf numFmtId="0" fontId="13" fillId="2" borderId="47" xfId="0" applyFont="1" applyFill="1" applyBorder="1" applyAlignment="1">
      <alignment horizontal="center" vertical="center" wrapText="1"/>
    </xf>
    <xf numFmtId="3" fontId="14" fillId="2" borderId="47" xfId="0" applyNumberFormat="1" applyFont="1" applyFill="1" applyBorder="1" applyAlignment="1">
      <alignment horizontal="right" vertical="center" wrapText="1"/>
    </xf>
    <xf numFmtId="3" fontId="14" fillId="2" borderId="32" xfId="0" applyNumberFormat="1" applyFont="1" applyFill="1" applyBorder="1" applyAlignment="1">
      <alignment horizontal="right" vertical="center" wrapText="1"/>
    </xf>
    <xf numFmtId="3" fontId="29" fillId="0" borderId="15" xfId="0" applyNumberFormat="1" applyFont="1" applyBorder="1"/>
    <xf numFmtId="3" fontId="11" fillId="0" borderId="5" xfId="0" applyNumberFormat="1" applyFont="1" applyBorder="1"/>
    <xf numFmtId="3" fontId="30" fillId="0" borderId="0" xfId="0" applyNumberFormat="1" applyFont="1"/>
    <xf numFmtId="0" fontId="31" fillId="0" borderId="0" xfId="0" applyFont="1"/>
    <xf numFmtId="3" fontId="31" fillId="0" borderId="0" xfId="0" applyNumberFormat="1" applyFont="1"/>
    <xf numFmtId="49" fontId="6" fillId="0" borderId="7" xfId="0" applyNumberFormat="1" applyFont="1" applyBorder="1" applyAlignment="1">
      <alignment horizontal="right"/>
    </xf>
    <xf numFmtId="3" fontId="29" fillId="0" borderId="15" xfId="0" applyNumberFormat="1" applyFont="1" applyBorder="1" applyAlignment="1">
      <alignment horizontal="right"/>
    </xf>
    <xf numFmtId="3" fontId="29" fillId="0" borderId="15" xfId="0" applyNumberFormat="1" applyFont="1" applyBorder="1" applyAlignment="1">
      <alignment horizontal="center"/>
    </xf>
    <xf numFmtId="0" fontId="6" fillId="0" borderId="4" xfId="0" applyNumberFormat="1" applyFont="1" applyBorder="1"/>
    <xf numFmtId="0" fontId="32" fillId="0" borderId="4" xfId="0" applyFont="1" applyBorder="1"/>
    <xf numFmtId="3" fontId="11" fillId="0" borderId="6" xfId="0" applyNumberFormat="1" applyFont="1" applyBorder="1"/>
    <xf numFmtId="49" fontId="10" fillId="0" borderId="7" xfId="0" applyNumberFormat="1" applyFont="1" applyBorder="1" applyAlignment="1">
      <alignment horizontal="right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/>
    <xf numFmtId="0" fontId="11" fillId="0" borderId="0" xfId="0" applyFont="1"/>
    <xf numFmtId="49" fontId="11" fillId="0" borderId="4" xfId="0" applyNumberFormat="1" applyFont="1" applyBorder="1" applyAlignment="1">
      <alignment horizontal="center"/>
    </xf>
    <xf numFmtId="0" fontId="11" fillId="0" borderId="0" xfId="0" applyFont="1" applyBorder="1"/>
    <xf numFmtId="0" fontId="10" fillId="0" borderId="6" xfId="0" applyFont="1" applyBorder="1"/>
    <xf numFmtId="0" fontId="10" fillId="0" borderId="5" xfId="0" applyFont="1" applyBorder="1"/>
    <xf numFmtId="3" fontId="29" fillId="0" borderId="4" xfId="0" applyNumberFormat="1" applyFont="1" applyBorder="1"/>
    <xf numFmtId="3" fontId="10" fillId="0" borderId="6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right"/>
    </xf>
    <xf numFmtId="0" fontId="33" fillId="0" borderId="8" xfId="0" applyFont="1" applyBorder="1"/>
    <xf numFmtId="3" fontId="11" fillId="0" borderId="21" xfId="0" applyNumberFormat="1" applyFont="1" applyBorder="1" applyAlignment="1">
      <alignment horizontal="center"/>
    </xf>
    <xf numFmtId="0" fontId="6" fillId="0" borderId="17" xfId="0" applyFont="1" applyBorder="1"/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32" fillId="0" borderId="0" xfId="0" applyFont="1"/>
    <xf numFmtId="0" fontId="32" fillId="0" borderId="0" xfId="0" applyFont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top" wrapText="1"/>
    </xf>
    <xf numFmtId="0" fontId="34" fillId="0" borderId="0" xfId="0" applyFont="1"/>
    <xf numFmtId="0" fontId="25" fillId="0" borderId="24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3" fontId="29" fillId="0" borderId="6" xfId="0" applyNumberFormat="1" applyFont="1" applyBorder="1"/>
    <xf numFmtId="49" fontId="6" fillId="0" borderId="4" xfId="0" applyNumberFormat="1" applyFont="1" applyBorder="1" applyAlignment="1">
      <alignment horizontal="center"/>
    </xf>
    <xf numFmtId="0" fontId="11" fillId="0" borderId="8" xfId="2" applyNumberFormat="1" applyFont="1" applyBorder="1" applyAlignment="1">
      <alignment horizontal="left"/>
    </xf>
    <xf numFmtId="3" fontId="10" fillId="0" borderId="9" xfId="0" applyNumberFormat="1" applyFont="1" applyBorder="1"/>
    <xf numFmtId="0" fontId="32" fillId="0" borderId="9" xfId="0" applyFont="1" applyBorder="1"/>
    <xf numFmtId="3" fontId="11" fillId="0" borderId="1" xfId="0" applyNumberFormat="1" applyFont="1" applyBorder="1"/>
    <xf numFmtId="0" fontId="11" fillId="0" borderId="7" xfId="0" applyFont="1" applyBorder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39" fillId="0" borderId="24" xfId="0" applyFont="1" applyBorder="1" applyAlignment="1">
      <alignment vertical="center"/>
    </xf>
    <xf numFmtId="3" fontId="39" fillId="0" borderId="24" xfId="0" applyNumberFormat="1" applyFont="1" applyBorder="1" applyAlignment="1">
      <alignment vertical="center"/>
    </xf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9" xfId="0" applyFont="1" applyBorder="1" applyAlignment="1">
      <alignment vertical="center"/>
    </xf>
    <xf numFmtId="3" fontId="39" fillId="0" borderId="7" xfId="0" applyNumberFormat="1" applyFont="1" applyBorder="1" applyAlignment="1">
      <alignment vertical="center"/>
    </xf>
    <xf numFmtId="3" fontId="35" fillId="0" borderId="7" xfId="0" applyNumberFormat="1" applyFont="1" applyBorder="1" applyAlignment="1">
      <alignment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Continuous" vertical="center" wrapText="1"/>
    </xf>
    <xf numFmtId="0" fontId="10" fillId="3" borderId="25" xfId="0" applyFont="1" applyFill="1" applyBorder="1" applyAlignment="1">
      <alignment horizontal="centerContinuous" vertical="center" wrapText="1"/>
    </xf>
    <xf numFmtId="0" fontId="10" fillId="3" borderId="23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horizontal="centerContinuous" vertical="center"/>
    </xf>
    <xf numFmtId="0" fontId="35" fillId="0" borderId="21" xfId="0" applyFont="1" applyBorder="1" applyAlignment="1">
      <alignment horizontal="centerContinuous" vertical="center"/>
    </xf>
    <xf numFmtId="0" fontId="35" fillId="0" borderId="9" xfId="0" applyFont="1" applyBorder="1" applyAlignment="1">
      <alignment horizontal="centerContinuous" vertic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3" borderId="1" xfId="0" applyFont="1" applyFill="1" applyBorder="1"/>
    <xf numFmtId="0" fontId="9" fillId="3" borderId="22" xfId="0" applyFont="1" applyFill="1" applyBorder="1" applyAlignment="1">
      <alignment horizontal="left"/>
    </xf>
    <xf numFmtId="0" fontId="9" fillId="3" borderId="4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41" fillId="0" borderId="0" xfId="0" applyFont="1"/>
    <xf numFmtId="0" fontId="9" fillId="3" borderId="4" xfId="0" applyFont="1" applyFill="1" applyBorder="1"/>
    <xf numFmtId="0" fontId="9" fillId="3" borderId="6" xfId="0" applyFont="1" applyFill="1" applyBorder="1"/>
    <xf numFmtId="0" fontId="9" fillId="3" borderId="6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9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28" fillId="0" borderId="23" xfId="0" applyFont="1" applyBorder="1" applyAlignment="1">
      <alignment vertical="center" wrapText="1"/>
    </xf>
    <xf numFmtId="0" fontId="9" fillId="3" borderId="4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42" fillId="3" borderId="0" xfId="0" applyFont="1" applyFill="1" applyAlignment="1">
      <alignment horizontal="center"/>
    </xf>
    <xf numFmtId="0" fontId="9" fillId="3" borderId="7" xfId="0" applyFont="1" applyFill="1" applyBorder="1"/>
    <xf numFmtId="0" fontId="9" fillId="3" borderId="9" xfId="0" applyFont="1" applyFill="1" applyBorder="1"/>
    <xf numFmtId="0" fontId="9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 wrapText="1"/>
    </xf>
    <xf numFmtId="3" fontId="38" fillId="0" borderId="24" xfId="0" applyNumberFormat="1" applyFont="1" applyBorder="1" applyAlignment="1">
      <alignment horizontal="right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0" fontId="38" fillId="0" borderId="0" xfId="0" applyFont="1"/>
    <xf numFmtId="3" fontId="38" fillId="0" borderId="0" xfId="0" applyNumberFormat="1" applyFont="1"/>
    <xf numFmtId="0" fontId="44" fillId="0" borderId="24" xfId="0" applyFont="1" applyFill="1" applyBorder="1" applyAlignment="1">
      <alignment horizontal="center" vertical="center" wrapText="1"/>
    </xf>
    <xf numFmtId="0" fontId="37" fillId="0" borderId="0" xfId="0" applyFont="1"/>
    <xf numFmtId="0" fontId="9" fillId="2" borderId="2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vertical="center" wrapText="1"/>
    </xf>
    <xf numFmtId="3" fontId="9" fillId="2" borderId="24" xfId="0" applyNumberFormat="1" applyFont="1" applyFill="1" applyBorder="1" applyAlignment="1">
      <alignment vertical="center" wrapText="1"/>
    </xf>
    <xf numFmtId="3" fontId="45" fillId="2" borderId="24" xfId="0" applyNumberFormat="1" applyFont="1" applyFill="1" applyBorder="1" applyAlignment="1">
      <alignment horizontal="center" vertical="center" wrapText="1"/>
    </xf>
    <xf numFmtId="0" fontId="46" fillId="0" borderId="24" xfId="0" applyFont="1" applyFill="1" applyBorder="1" applyAlignment="1">
      <alignment vertical="center" wrapText="1"/>
    </xf>
    <xf numFmtId="0" fontId="1" fillId="0" borderId="24" xfId="0" applyFont="1" applyFill="1" applyBorder="1" applyAlignment="1">
      <alignment vertical="center" wrapText="1"/>
    </xf>
    <xf numFmtId="3" fontId="1" fillId="0" borderId="24" xfId="0" applyNumberFormat="1" applyFont="1" applyFill="1" applyBorder="1" applyAlignment="1">
      <alignment vertical="center" wrapText="1"/>
    </xf>
    <xf numFmtId="3" fontId="1" fillId="2" borderId="24" xfId="0" applyNumberFormat="1" applyFont="1" applyFill="1" applyBorder="1" applyAlignment="1">
      <alignment vertical="center" wrapText="1"/>
    </xf>
    <xf numFmtId="3" fontId="2" fillId="2" borderId="24" xfId="0" applyNumberFormat="1" applyFont="1" applyFill="1" applyBorder="1" applyAlignment="1">
      <alignment horizontal="right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3" fontId="47" fillId="2" borderId="24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vertical="center" wrapText="1"/>
    </xf>
    <xf numFmtId="3" fontId="18" fillId="2" borderId="49" xfId="0" applyNumberFormat="1" applyFont="1" applyFill="1" applyBorder="1" applyAlignment="1">
      <alignment vertical="center" wrapText="1"/>
    </xf>
    <xf numFmtId="3" fontId="18" fillId="2" borderId="49" xfId="0" applyNumberFormat="1" applyFont="1" applyFill="1" applyBorder="1" applyAlignment="1">
      <alignment horizontal="center" vertical="center" wrapText="1"/>
    </xf>
    <xf numFmtId="3" fontId="18" fillId="2" borderId="49" xfId="0" applyNumberFormat="1" applyFont="1" applyFill="1" applyBorder="1" applyAlignment="1">
      <alignment horizontal="right" vertical="center" wrapText="1"/>
    </xf>
    <xf numFmtId="3" fontId="2" fillId="2" borderId="50" xfId="0" applyNumberFormat="1" applyFont="1" applyFill="1" applyBorder="1" applyAlignment="1">
      <alignment horizontal="center" vertical="center" wrapText="1"/>
    </xf>
    <xf numFmtId="3" fontId="9" fillId="2" borderId="49" xfId="0" applyNumberFormat="1" applyFont="1" applyFill="1" applyBorder="1" applyAlignment="1">
      <alignment horizontal="center" vertical="center" wrapText="1"/>
    </xf>
    <xf numFmtId="3" fontId="48" fillId="2" borderId="51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3" fontId="1" fillId="2" borderId="7" xfId="0" applyNumberFormat="1" applyFont="1" applyFill="1" applyBorder="1" applyAlignment="1">
      <alignment vertical="center" wrapText="1"/>
    </xf>
    <xf numFmtId="3" fontId="18" fillId="2" borderId="24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right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center" vertical="center" wrapText="1"/>
    </xf>
    <xf numFmtId="0" fontId="49" fillId="2" borderId="24" xfId="0" applyFont="1" applyFill="1" applyBorder="1" applyAlignment="1">
      <alignment vertical="center" wrapText="1"/>
    </xf>
    <xf numFmtId="3" fontId="49" fillId="2" borderId="1" xfId="0" applyNumberFormat="1" applyFont="1" applyFill="1" applyBorder="1" applyAlignment="1">
      <alignment horizontal="right" vertical="center" wrapText="1"/>
    </xf>
    <xf numFmtId="3" fontId="50" fillId="2" borderId="24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11" fillId="0" borderId="16" xfId="0" applyFont="1" applyBorder="1"/>
    <xf numFmtId="0" fontId="11" fillId="0" borderId="20" xfId="0" applyFont="1" applyBorder="1"/>
    <xf numFmtId="3" fontId="11" fillId="0" borderId="18" xfId="0" applyNumberFormat="1" applyFont="1" applyBorder="1" applyAlignment="1">
      <alignment horizontal="center"/>
    </xf>
    <xf numFmtId="3" fontId="11" fillId="0" borderId="18" xfId="0" applyNumberFormat="1" applyFont="1" applyBorder="1"/>
    <xf numFmtId="0" fontId="11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0" fillId="0" borderId="0" xfId="0" applyFont="1"/>
    <xf numFmtId="3" fontId="6" fillId="0" borderId="18" xfId="0" applyNumberFormat="1" applyFont="1" applyBorder="1" applyAlignment="1">
      <alignment horizontal="right"/>
    </xf>
    <xf numFmtId="3" fontId="6" fillId="0" borderId="18" xfId="0" applyNumberFormat="1" applyFont="1" applyBorder="1"/>
    <xf numFmtId="3" fontId="6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vertical="center"/>
    </xf>
    <xf numFmtId="3" fontId="6" fillId="0" borderId="48" xfId="0" applyNumberFormat="1" applyFont="1" applyBorder="1"/>
    <xf numFmtId="0" fontId="2" fillId="0" borderId="16" xfId="0" applyFont="1" applyBorder="1"/>
    <xf numFmtId="0" fontId="0" fillId="0" borderId="21" xfId="0" applyFont="1" applyBorder="1"/>
    <xf numFmtId="0" fontId="11" fillId="0" borderId="17" xfId="0" applyFont="1" applyBorder="1"/>
    <xf numFmtId="3" fontId="11" fillId="0" borderId="19" xfId="0" applyNumberFormat="1" applyFont="1" applyBorder="1" applyAlignment="1">
      <alignment horizontal="right"/>
    </xf>
    <xf numFmtId="3" fontId="11" fillId="0" borderId="19" xfId="0" applyNumberFormat="1" applyFont="1" applyBorder="1"/>
    <xf numFmtId="0" fontId="1" fillId="0" borderId="5" xfId="0" applyFont="1" applyBorder="1" applyAlignment="1">
      <alignment vertical="center"/>
    </xf>
    <xf numFmtId="0" fontId="0" fillId="0" borderId="9" xfId="0" applyFont="1" applyBorder="1"/>
    <xf numFmtId="3" fontId="6" fillId="0" borderId="19" xfId="0" applyNumberFormat="1" applyFont="1" applyBorder="1"/>
    <xf numFmtId="3" fontId="6" fillId="0" borderId="19" xfId="0" applyNumberFormat="1" applyFont="1" applyBorder="1" applyAlignment="1">
      <alignment horizontal="right"/>
    </xf>
    <xf numFmtId="0" fontId="11" fillId="0" borderId="34" xfId="0" applyFont="1" applyBorder="1"/>
    <xf numFmtId="0" fontId="0" fillId="0" borderId="4" xfId="0" applyFont="1" applyBorder="1"/>
    <xf numFmtId="0" fontId="11" fillId="0" borderId="21" xfId="0" applyFont="1" applyBorder="1"/>
    <xf numFmtId="0" fontId="0" fillId="0" borderId="7" xfId="0" applyFont="1" applyBorder="1"/>
    <xf numFmtId="49" fontId="0" fillId="0" borderId="7" xfId="0" applyNumberFormat="1" applyFont="1" applyBorder="1" applyAlignment="1">
      <alignment horizontal="right"/>
    </xf>
    <xf numFmtId="0" fontId="0" fillId="0" borderId="8" xfId="0" applyFont="1" applyBorder="1"/>
    <xf numFmtId="0" fontId="34" fillId="0" borderId="1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3" fontId="14" fillId="2" borderId="52" xfId="0" applyNumberFormat="1" applyFont="1" applyFill="1" applyBorder="1" applyAlignment="1">
      <alignment horizontal="right" vertical="center"/>
    </xf>
    <xf numFmtId="3" fontId="4" fillId="0" borderId="0" xfId="1" applyNumberFormat="1" applyFont="1"/>
    <xf numFmtId="49" fontId="4" fillId="0" borderId="26" xfId="1" applyNumberFormat="1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left" vertical="center" wrapText="1"/>
    </xf>
    <xf numFmtId="0" fontId="51" fillId="2" borderId="53" xfId="0" applyFont="1" applyFill="1" applyBorder="1" applyAlignment="1">
      <alignment horizontal="center" vertical="center"/>
    </xf>
    <xf numFmtId="3" fontId="51" fillId="2" borderId="53" xfId="0" applyNumberFormat="1" applyFont="1" applyFill="1" applyBorder="1" applyAlignment="1">
      <alignment horizontal="center" vertical="center"/>
    </xf>
    <xf numFmtId="3" fontId="51" fillId="2" borderId="54" xfId="0" applyNumberFormat="1" applyFont="1" applyFill="1" applyBorder="1" applyAlignment="1">
      <alignment horizontal="center" vertical="center"/>
    </xf>
    <xf numFmtId="0" fontId="51" fillId="2" borderId="29" xfId="0" applyFont="1" applyFill="1" applyBorder="1" applyAlignment="1">
      <alignment horizontal="center"/>
    </xf>
    <xf numFmtId="3" fontId="51" fillId="2" borderId="29" xfId="0" applyNumberFormat="1" applyFont="1" applyFill="1" applyBorder="1" applyAlignment="1">
      <alignment horizontal="center"/>
    </xf>
    <xf numFmtId="3" fontId="51" fillId="2" borderId="30" xfId="0" applyNumberFormat="1" applyFont="1" applyFill="1" applyBorder="1" applyAlignment="1">
      <alignment horizontal="center"/>
    </xf>
    <xf numFmtId="0" fontId="4" fillId="2" borderId="27" xfId="1" applyFont="1" applyFill="1" applyBorder="1" applyAlignment="1">
      <alignment wrapText="1"/>
    </xf>
    <xf numFmtId="0" fontId="18" fillId="2" borderId="26" xfId="0" quotePrefix="1" applyFont="1" applyFill="1" applyBorder="1" applyAlignment="1">
      <alignment horizontal="left" vertical="center" wrapText="1"/>
    </xf>
    <xf numFmtId="0" fontId="0" fillId="2" borderId="53" xfId="0" applyFill="1" applyBorder="1" applyAlignment="1">
      <alignment horizontal="center" vertical="center"/>
    </xf>
    <xf numFmtId="3" fontId="0" fillId="2" borderId="53" xfId="0" applyNumberFormat="1" applyFill="1" applyBorder="1" applyAlignment="1">
      <alignment horizontal="center" vertical="center"/>
    </xf>
    <xf numFmtId="3" fontId="0" fillId="2" borderId="54" xfId="0" applyNumberFormat="1" applyFill="1" applyBorder="1" applyAlignment="1">
      <alignment horizontal="center" vertical="center"/>
    </xf>
    <xf numFmtId="0" fontId="52" fillId="2" borderId="0" xfId="1" applyFont="1" applyFill="1" applyAlignment="1">
      <alignment horizontal="center" vertical="center"/>
    </xf>
    <xf numFmtId="0" fontId="52" fillId="2" borderId="0" xfId="1" applyFont="1" applyFill="1"/>
    <xf numFmtId="0" fontId="52" fillId="2" borderId="0" xfId="1" applyFont="1" applyFill="1" applyAlignment="1">
      <alignment horizontal="center"/>
    </xf>
    <xf numFmtId="3" fontId="52" fillId="2" borderId="0" xfId="1" applyNumberFormat="1" applyFont="1" applyFill="1"/>
    <xf numFmtId="3" fontId="52" fillId="2" borderId="0" xfId="1" applyNumberFormat="1" applyFont="1" applyFill="1" applyAlignment="1">
      <alignment horizontal="right"/>
    </xf>
    <xf numFmtId="0" fontId="5" fillId="0" borderId="0" xfId="1" applyFont="1"/>
    <xf numFmtId="0" fontId="52" fillId="0" borderId="0" xfId="1" applyFont="1"/>
    <xf numFmtId="3" fontId="52" fillId="0" borderId="0" xfId="1" applyNumberFormat="1" applyFont="1"/>
    <xf numFmtId="0" fontId="4" fillId="0" borderId="0" xfId="1" applyFont="1" applyAlignment="1">
      <alignment horizontal="center" vertical="center"/>
    </xf>
    <xf numFmtId="4" fontId="4" fillId="0" borderId="0" xfId="1" applyNumberFormat="1" applyFont="1"/>
  </cellXfs>
  <cellStyles count="3">
    <cellStyle name="Dziesiętny" xfId="2" builtinId="3"/>
    <cellStyle name="Normalny" xfId="0" builtinId="0"/>
    <cellStyle name="Normalny_zal_Szczeci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7"/>
  <sheetViews>
    <sheetView tabSelected="1" zoomScale="140" zoomScaleNormal="140" workbookViewId="0">
      <selection activeCell="E14" sqref="E14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1"/>
    <col min="10" max="10" width="8.5703125" customWidth="1"/>
    <col min="11" max="11" width="10.5703125" style="135" customWidth="1"/>
    <col min="12" max="12" width="11" customWidth="1"/>
  </cols>
  <sheetData>
    <row r="1" spans="1:11" ht="12.75" customHeight="1" x14ac:dyDescent="0.25">
      <c r="A1" s="2"/>
      <c r="B1" s="2"/>
      <c r="C1" s="4"/>
      <c r="D1" s="5"/>
      <c r="E1" s="5"/>
      <c r="F1" s="5" t="s">
        <v>0</v>
      </c>
      <c r="G1" s="2"/>
      <c r="H1" s="2"/>
    </row>
    <row r="2" spans="1:11" ht="12.75" customHeight="1" x14ac:dyDescent="0.25">
      <c r="A2" s="2"/>
      <c r="B2" s="2"/>
      <c r="C2" s="4"/>
      <c r="D2" s="5"/>
      <c r="E2" s="5"/>
      <c r="F2" s="5" t="s">
        <v>352</v>
      </c>
      <c r="G2" s="2"/>
      <c r="H2" s="2"/>
    </row>
    <row r="3" spans="1:11" ht="12.75" customHeight="1" x14ac:dyDescent="0.25">
      <c r="A3" s="2"/>
      <c r="B3" s="2"/>
      <c r="C3" s="4"/>
      <c r="D3" s="5"/>
      <c r="E3" s="5"/>
      <c r="F3" s="5" t="s">
        <v>307</v>
      </c>
      <c r="G3" s="2"/>
      <c r="H3" s="2"/>
    </row>
    <row r="4" spans="1:11" ht="12.75" customHeight="1" x14ac:dyDescent="0.25">
      <c r="A4" s="2"/>
      <c r="B4" s="2"/>
      <c r="C4" s="4"/>
      <c r="D4" s="5"/>
      <c r="E4" s="5"/>
      <c r="F4" s="5" t="s">
        <v>351</v>
      </c>
      <c r="G4" s="2"/>
      <c r="H4" s="2"/>
    </row>
    <row r="5" spans="1:11" ht="21" customHeight="1" x14ac:dyDescent="0.25">
      <c r="A5" s="6" t="s">
        <v>1</v>
      </c>
      <c r="B5" s="7"/>
      <c r="C5" s="8"/>
      <c r="D5" s="8"/>
      <c r="E5" s="7"/>
      <c r="F5" s="7"/>
      <c r="G5" s="9"/>
      <c r="H5" s="7"/>
    </row>
    <row r="6" spans="1:11" ht="17.25" customHeight="1" x14ac:dyDescent="0.25">
      <c r="A6" s="2"/>
      <c r="B6" s="2"/>
      <c r="C6" s="4"/>
      <c r="D6" s="4"/>
      <c r="E6" s="10"/>
      <c r="F6" s="2"/>
      <c r="G6" s="11"/>
      <c r="H6" s="11" t="s">
        <v>2</v>
      </c>
    </row>
    <row r="7" spans="1:11" x14ac:dyDescent="0.25">
      <c r="A7" s="12"/>
      <c r="B7" s="12"/>
      <c r="C7" s="13"/>
      <c r="D7" s="14"/>
      <c r="E7" s="15"/>
      <c r="F7" s="16"/>
      <c r="G7" s="17"/>
      <c r="H7" s="18" t="s">
        <v>3</v>
      </c>
      <c r="K7" s="136"/>
    </row>
    <row r="8" spans="1:11" x14ac:dyDescent="0.25">
      <c r="A8" s="19" t="s">
        <v>4</v>
      </c>
      <c r="B8" s="19" t="s">
        <v>5</v>
      </c>
      <c r="C8" s="20" t="s">
        <v>6</v>
      </c>
      <c r="D8" s="21" t="s">
        <v>7</v>
      </c>
      <c r="E8" s="22"/>
      <c r="F8" s="23" t="s">
        <v>8</v>
      </c>
      <c r="G8" s="19" t="s">
        <v>9</v>
      </c>
      <c r="H8" s="19" t="s">
        <v>10</v>
      </c>
      <c r="K8" s="137"/>
    </row>
    <row r="9" spans="1:11" ht="4.5" customHeight="1" x14ac:dyDescent="0.25">
      <c r="A9" s="25"/>
      <c r="B9" s="25"/>
      <c r="C9" s="26"/>
      <c r="D9" s="27"/>
      <c r="E9" s="28"/>
      <c r="F9" s="29"/>
      <c r="G9" s="29"/>
      <c r="H9" s="25"/>
    </row>
    <row r="10" spans="1:11" ht="24" customHeight="1" thickBot="1" x14ac:dyDescent="0.3">
      <c r="A10" s="30"/>
      <c r="B10" s="30"/>
      <c r="C10" s="31"/>
      <c r="D10" s="32" t="s">
        <v>11</v>
      </c>
      <c r="E10" s="33"/>
      <c r="F10" s="34">
        <f>SUM(F11,F62)</f>
        <v>814903</v>
      </c>
      <c r="G10" s="34">
        <f>SUM(G11,G62)</f>
        <v>277746</v>
      </c>
      <c r="H10" s="34">
        <v>767439835</v>
      </c>
      <c r="I10" s="24"/>
    </row>
    <row r="11" spans="1:11" ht="24" customHeight="1" thickBot="1" x14ac:dyDescent="0.3">
      <c r="A11" s="30"/>
      <c r="B11" s="30"/>
      <c r="C11" s="31"/>
      <c r="D11" s="35" t="s">
        <v>258</v>
      </c>
      <c r="E11" s="36"/>
      <c r="F11" s="37">
        <f>SUM(F12,F18)</f>
        <v>318582</v>
      </c>
      <c r="G11" s="37">
        <f>SUM(G12,G18)</f>
        <v>274180</v>
      </c>
      <c r="H11" s="37">
        <v>634102915</v>
      </c>
      <c r="I11" s="24"/>
    </row>
    <row r="12" spans="1:11" s="387" customFormat="1" ht="25.5" customHeight="1" thickTop="1" thickBot="1" x14ac:dyDescent="0.3">
      <c r="A12" s="23">
        <v>750</v>
      </c>
      <c r="B12" s="39"/>
      <c r="C12" s="40"/>
      <c r="D12" s="41" t="s">
        <v>273</v>
      </c>
      <c r="E12" s="292"/>
      <c r="F12" s="260" t="s">
        <v>12</v>
      </c>
      <c r="G12" s="253">
        <f>SUM(G13)</f>
        <v>1350</v>
      </c>
      <c r="H12" s="259">
        <v>5021364</v>
      </c>
      <c r="I12" s="84"/>
      <c r="K12" s="134"/>
    </row>
    <row r="13" spans="1:11" s="387" customFormat="1" ht="12.75" customHeight="1" thickTop="1" x14ac:dyDescent="0.25">
      <c r="A13" s="39"/>
      <c r="B13" s="53">
        <v>75045</v>
      </c>
      <c r="C13" s="31"/>
      <c r="D13" s="81" t="s">
        <v>308</v>
      </c>
      <c r="E13" s="129"/>
      <c r="F13" s="47" t="s">
        <v>12</v>
      </c>
      <c r="G13" s="54">
        <f>SUM(G14)</f>
        <v>1350</v>
      </c>
      <c r="H13" s="46">
        <v>13650</v>
      </c>
      <c r="I13" s="84"/>
      <c r="K13" s="134"/>
    </row>
    <row r="14" spans="1:11" s="387" customFormat="1" ht="12.75" customHeight="1" x14ac:dyDescent="0.25">
      <c r="A14" s="39"/>
      <c r="B14" s="53"/>
      <c r="C14" s="31"/>
      <c r="D14" s="388" t="s">
        <v>309</v>
      </c>
      <c r="E14" s="389"/>
      <c r="F14" s="390" t="s">
        <v>12</v>
      </c>
      <c r="G14" s="147">
        <f>SUM(G17)</f>
        <v>1350</v>
      </c>
      <c r="H14" s="391">
        <v>13650</v>
      </c>
      <c r="I14" s="84"/>
      <c r="K14" s="134"/>
    </row>
    <row r="15" spans="1:11" s="387" customFormat="1" ht="12.75" customHeight="1" x14ac:dyDescent="0.25">
      <c r="A15" s="39"/>
      <c r="B15" s="30"/>
      <c r="C15" s="293" t="s">
        <v>310</v>
      </c>
      <c r="D15" s="53" t="s">
        <v>311</v>
      </c>
      <c r="E15" s="56"/>
      <c r="F15" s="44"/>
      <c r="G15" s="50"/>
      <c r="H15" s="30"/>
      <c r="I15" s="84"/>
      <c r="K15" s="134"/>
    </row>
    <row r="16" spans="1:11" s="387" customFormat="1" ht="12.75" customHeight="1" x14ac:dyDescent="0.25">
      <c r="A16" s="39"/>
      <c r="B16" s="30"/>
      <c r="C16" s="293"/>
      <c r="D16" s="53" t="s">
        <v>312</v>
      </c>
      <c r="E16" s="56"/>
      <c r="F16" s="44"/>
      <c r="G16" s="50"/>
      <c r="H16" s="30"/>
      <c r="I16" s="84"/>
      <c r="K16" s="134"/>
    </row>
    <row r="17" spans="1:11" s="387" customFormat="1" ht="12.75" customHeight="1" x14ac:dyDescent="0.25">
      <c r="A17" s="39"/>
      <c r="B17" s="30"/>
      <c r="C17" s="59"/>
      <c r="D17" s="43" t="s">
        <v>313</v>
      </c>
      <c r="E17" s="56"/>
      <c r="F17" s="44" t="s">
        <v>12</v>
      </c>
      <c r="G17" s="50">
        <v>1350</v>
      </c>
      <c r="H17" s="30">
        <v>13650</v>
      </c>
      <c r="I17" s="84"/>
      <c r="K17" s="134"/>
    </row>
    <row r="18" spans="1:11" s="256" customFormat="1" ht="12.75" customHeight="1" thickBot="1" x14ac:dyDescent="0.3">
      <c r="A18" s="40" t="s">
        <v>270</v>
      </c>
      <c r="B18" s="39"/>
      <c r="C18" s="40"/>
      <c r="D18" s="41" t="s">
        <v>271</v>
      </c>
      <c r="E18" s="51"/>
      <c r="F18" s="52">
        <f>SUM(F19,F34)</f>
        <v>318582</v>
      </c>
      <c r="G18" s="52">
        <f>SUM(G19,G34)</f>
        <v>272830</v>
      </c>
      <c r="H18" s="52">
        <v>2643220</v>
      </c>
      <c r="I18" s="255"/>
      <c r="K18" s="257"/>
    </row>
    <row r="19" spans="1:11" s="256" customFormat="1" ht="12.75" customHeight="1" thickTop="1" x14ac:dyDescent="0.25">
      <c r="A19" s="40"/>
      <c r="B19" s="53">
        <v>85504</v>
      </c>
      <c r="C19" s="31"/>
      <c r="D19" s="294" t="s">
        <v>314</v>
      </c>
      <c r="E19" s="69"/>
      <c r="F19" s="54">
        <f>SUM(F21)</f>
        <v>301040</v>
      </c>
      <c r="G19" s="47" t="s">
        <v>12</v>
      </c>
      <c r="H19" s="46">
        <v>301665</v>
      </c>
      <c r="I19" s="255"/>
      <c r="K19" s="257"/>
    </row>
    <row r="20" spans="1:11" s="256" customFormat="1" ht="12.75" customHeight="1" x14ac:dyDescent="0.25">
      <c r="A20" s="40"/>
      <c r="B20" s="39"/>
      <c r="C20" s="31"/>
      <c r="D20" s="392" t="s">
        <v>400</v>
      </c>
      <c r="E20" s="42"/>
      <c r="F20" s="50"/>
      <c r="G20" s="44"/>
      <c r="H20" s="30"/>
      <c r="I20" s="255"/>
      <c r="K20" s="257"/>
    </row>
    <row r="21" spans="1:11" s="256" customFormat="1" ht="12.75" customHeight="1" x14ac:dyDescent="0.25">
      <c r="A21" s="40"/>
      <c r="B21" s="39"/>
      <c r="C21" s="48"/>
      <c r="D21" s="393" t="s">
        <v>315</v>
      </c>
      <c r="E21" s="389"/>
      <c r="F21" s="147">
        <f>SUM(F22:F33)</f>
        <v>301040</v>
      </c>
      <c r="G21" s="390" t="s">
        <v>12</v>
      </c>
      <c r="H21" s="391">
        <v>301040</v>
      </c>
      <c r="I21" s="255"/>
      <c r="K21" s="257"/>
    </row>
    <row r="22" spans="1:11" s="256" customFormat="1" ht="12.75" customHeight="1" x14ac:dyDescent="0.25">
      <c r="A22" s="40"/>
      <c r="B22" s="39"/>
      <c r="C22" s="31" t="s">
        <v>261</v>
      </c>
      <c r="D22" s="43" t="s">
        <v>262</v>
      </c>
      <c r="E22" s="42"/>
      <c r="F22" s="30"/>
      <c r="G22" s="44"/>
      <c r="H22" s="50"/>
      <c r="I22" s="255"/>
      <c r="K22" s="257"/>
    </row>
    <row r="23" spans="1:11" s="256" customFormat="1" ht="12.75" customHeight="1" x14ac:dyDescent="0.25">
      <c r="A23" s="40"/>
      <c r="B23" s="39"/>
      <c r="C23" s="31"/>
      <c r="D23" s="43" t="s">
        <v>263</v>
      </c>
      <c r="E23" s="42"/>
      <c r="F23" s="30"/>
      <c r="G23" s="44"/>
      <c r="H23" s="50"/>
      <c r="I23" s="255"/>
      <c r="K23" s="257"/>
    </row>
    <row r="24" spans="1:11" s="256" customFormat="1" ht="12.75" customHeight="1" x14ac:dyDescent="0.25">
      <c r="A24" s="40"/>
      <c r="B24" s="39"/>
      <c r="C24" s="31"/>
      <c r="D24" s="43" t="s">
        <v>264</v>
      </c>
      <c r="E24" s="42"/>
      <c r="F24" s="30"/>
      <c r="G24" s="44"/>
      <c r="H24" s="50"/>
      <c r="I24" s="255"/>
      <c r="K24" s="257"/>
    </row>
    <row r="25" spans="1:11" s="256" customFormat="1" ht="12.75" customHeight="1" x14ac:dyDescent="0.25">
      <c r="A25" s="40"/>
      <c r="B25" s="39"/>
      <c r="C25" s="31"/>
      <c r="D25" s="43" t="s">
        <v>265</v>
      </c>
      <c r="E25" s="42"/>
      <c r="F25" s="30"/>
      <c r="G25" s="44"/>
      <c r="H25" s="50"/>
      <c r="I25" s="255"/>
      <c r="K25" s="257"/>
    </row>
    <row r="26" spans="1:11" s="256" customFormat="1" ht="12.75" customHeight="1" x14ac:dyDescent="0.25">
      <c r="A26" s="40"/>
      <c r="B26" s="39"/>
      <c r="C26" s="31"/>
      <c r="D26" s="67" t="s">
        <v>266</v>
      </c>
      <c r="E26" s="42"/>
      <c r="F26" s="30"/>
      <c r="G26" s="44"/>
      <c r="H26" s="50"/>
      <c r="I26" s="255"/>
      <c r="K26" s="257"/>
    </row>
    <row r="27" spans="1:11" s="256" customFormat="1" ht="12.75" customHeight="1" x14ac:dyDescent="0.25">
      <c r="A27" s="40"/>
      <c r="B27" s="39"/>
      <c r="C27" s="31"/>
      <c r="D27" s="67" t="s">
        <v>19</v>
      </c>
      <c r="E27" s="42"/>
      <c r="F27" s="50">
        <v>253717</v>
      </c>
      <c r="G27" s="44" t="s">
        <v>12</v>
      </c>
      <c r="H27" s="30">
        <v>253717</v>
      </c>
      <c r="I27" s="255"/>
      <c r="K27" s="257"/>
    </row>
    <row r="28" spans="1:11" s="256" customFormat="1" ht="12.75" customHeight="1" x14ac:dyDescent="0.25">
      <c r="A28" s="40"/>
      <c r="B28" s="39"/>
      <c r="C28" s="31" t="s">
        <v>268</v>
      </c>
      <c r="D28" s="43" t="s">
        <v>262</v>
      </c>
      <c r="E28" s="42"/>
      <c r="F28" s="30"/>
      <c r="G28" s="44"/>
      <c r="H28" s="50"/>
      <c r="I28" s="255"/>
      <c r="K28" s="257"/>
    </row>
    <row r="29" spans="1:11" s="256" customFormat="1" ht="12.75" customHeight="1" x14ac:dyDescent="0.25">
      <c r="A29" s="40"/>
      <c r="B29" s="39"/>
      <c r="C29" s="31"/>
      <c r="D29" s="43" t="s">
        <v>263</v>
      </c>
      <c r="E29" s="42"/>
      <c r="F29" s="30"/>
      <c r="G29" s="44"/>
      <c r="H29" s="50"/>
      <c r="I29" s="255"/>
      <c r="K29" s="257"/>
    </row>
    <row r="30" spans="1:11" s="256" customFormat="1" ht="12.75" customHeight="1" x14ac:dyDescent="0.25">
      <c r="A30" s="40"/>
      <c r="B30" s="39"/>
      <c r="C30" s="31"/>
      <c r="D30" s="43" t="s">
        <v>264</v>
      </c>
      <c r="E30" s="42"/>
      <c r="F30" s="30"/>
      <c r="G30" s="44"/>
      <c r="H30" s="50"/>
      <c r="I30" s="255"/>
      <c r="K30" s="257"/>
    </row>
    <row r="31" spans="1:11" s="256" customFormat="1" ht="12.75" customHeight="1" x14ac:dyDescent="0.25">
      <c r="A31" s="40"/>
      <c r="B31" s="39"/>
      <c r="C31" s="31"/>
      <c r="D31" s="43" t="s">
        <v>265</v>
      </c>
      <c r="E31" s="42"/>
      <c r="F31" s="30"/>
      <c r="G31" s="44"/>
      <c r="H31" s="50"/>
      <c r="I31" s="255"/>
      <c r="K31" s="257"/>
    </row>
    <row r="32" spans="1:11" s="256" customFormat="1" ht="12.75" customHeight="1" x14ac:dyDescent="0.25">
      <c r="A32" s="40"/>
      <c r="B32" s="39"/>
      <c r="C32" s="31"/>
      <c r="D32" s="67" t="s">
        <v>266</v>
      </c>
      <c r="E32" s="42"/>
      <c r="F32" s="30"/>
      <c r="G32" s="44"/>
      <c r="H32" s="50"/>
      <c r="I32" s="255"/>
      <c r="K32" s="257"/>
    </row>
    <row r="33" spans="1:11" s="256" customFormat="1" ht="12.75" customHeight="1" x14ac:dyDescent="0.25">
      <c r="A33" s="40"/>
      <c r="B33" s="39"/>
      <c r="C33" s="31"/>
      <c r="D33" s="67" t="s">
        <v>19</v>
      </c>
      <c r="E33" s="42"/>
      <c r="F33" s="30">
        <v>47323</v>
      </c>
      <c r="G33" s="44" t="s">
        <v>12</v>
      </c>
      <c r="H33" s="30">
        <v>47323</v>
      </c>
      <c r="I33" s="255"/>
      <c r="K33" s="257"/>
    </row>
    <row r="34" spans="1:11" s="256" customFormat="1" ht="12.75" customHeight="1" x14ac:dyDescent="0.25">
      <c r="A34" s="30"/>
      <c r="B34" s="53">
        <v>85595</v>
      </c>
      <c r="C34" s="31"/>
      <c r="D34" s="45" t="s">
        <v>17</v>
      </c>
      <c r="E34" s="69"/>
      <c r="F34" s="54">
        <f>SUM(F36,F49)</f>
        <v>17542</v>
      </c>
      <c r="G34" s="54">
        <f>SUM(G36,G49)</f>
        <v>272830</v>
      </c>
      <c r="H34" s="46">
        <v>988829</v>
      </c>
      <c r="I34" s="255"/>
      <c r="K34" s="257"/>
    </row>
    <row r="35" spans="1:11" s="256" customFormat="1" ht="12.75" customHeight="1" x14ac:dyDescent="0.25">
      <c r="A35" s="30"/>
      <c r="B35" s="53"/>
      <c r="C35" s="31"/>
      <c r="D35" s="392" t="s">
        <v>400</v>
      </c>
      <c r="E35" s="42"/>
      <c r="F35" s="44"/>
      <c r="G35" s="50"/>
      <c r="H35" s="30"/>
      <c r="I35" s="255"/>
      <c r="K35" s="257"/>
    </row>
    <row r="36" spans="1:11" s="256" customFormat="1" ht="12.75" customHeight="1" x14ac:dyDescent="0.25">
      <c r="A36" s="30"/>
      <c r="B36" s="39"/>
      <c r="C36" s="48"/>
      <c r="D36" s="393" t="s">
        <v>315</v>
      </c>
      <c r="E36" s="389"/>
      <c r="F36" s="390" t="s">
        <v>12</v>
      </c>
      <c r="G36" s="147">
        <f>SUM(G37:G48)</f>
        <v>272830</v>
      </c>
      <c r="H36" s="390" t="s">
        <v>12</v>
      </c>
      <c r="I36" s="255"/>
      <c r="K36" s="257"/>
    </row>
    <row r="37" spans="1:11" s="256" customFormat="1" ht="12.75" customHeight="1" x14ac:dyDescent="0.25">
      <c r="A37" s="30"/>
      <c r="B37" s="39"/>
      <c r="C37" s="31" t="s">
        <v>261</v>
      </c>
      <c r="D37" s="43" t="s">
        <v>262</v>
      </c>
      <c r="E37" s="42"/>
      <c r="F37" s="44"/>
      <c r="G37" s="30"/>
      <c r="H37" s="44"/>
      <c r="I37" s="255"/>
      <c r="K37" s="257"/>
    </row>
    <row r="38" spans="1:11" s="256" customFormat="1" ht="12.75" customHeight="1" x14ac:dyDescent="0.25">
      <c r="A38" s="30"/>
      <c r="B38" s="39"/>
      <c r="C38" s="31"/>
      <c r="D38" s="43" t="s">
        <v>263</v>
      </c>
      <c r="E38" s="42"/>
      <c r="F38" s="44"/>
      <c r="G38" s="30"/>
      <c r="H38" s="44"/>
      <c r="I38" s="255"/>
      <c r="K38" s="257"/>
    </row>
    <row r="39" spans="1:11" s="256" customFormat="1" ht="12.75" customHeight="1" x14ac:dyDescent="0.25">
      <c r="A39" s="30"/>
      <c r="B39" s="39"/>
      <c r="C39" s="31"/>
      <c r="D39" s="43" t="s">
        <v>264</v>
      </c>
      <c r="E39" s="42"/>
      <c r="F39" s="44"/>
      <c r="G39" s="30"/>
      <c r="H39" s="44"/>
      <c r="I39" s="255"/>
      <c r="K39" s="257"/>
    </row>
    <row r="40" spans="1:11" s="256" customFormat="1" ht="12.75" customHeight="1" x14ac:dyDescent="0.25">
      <c r="A40" s="30"/>
      <c r="B40" s="39"/>
      <c r="C40" s="31"/>
      <c r="D40" s="43" t="s">
        <v>265</v>
      </c>
      <c r="E40" s="42"/>
      <c r="F40" s="44"/>
      <c r="G40" s="30"/>
      <c r="H40" s="44"/>
      <c r="I40" s="255"/>
      <c r="K40" s="257"/>
    </row>
    <row r="41" spans="1:11" s="256" customFormat="1" ht="12.75" customHeight="1" x14ac:dyDescent="0.25">
      <c r="A41" s="30"/>
      <c r="B41" s="39"/>
      <c r="C41" s="31"/>
      <c r="D41" s="67" t="s">
        <v>266</v>
      </c>
      <c r="E41" s="42"/>
      <c r="F41" s="44"/>
      <c r="G41" s="30"/>
      <c r="H41" s="44"/>
      <c r="I41" s="255"/>
      <c r="K41" s="257"/>
    </row>
    <row r="42" spans="1:11" s="256" customFormat="1" ht="12.75" customHeight="1" x14ac:dyDescent="0.25">
      <c r="A42" s="30"/>
      <c r="B42" s="39"/>
      <c r="C42" s="31"/>
      <c r="D42" s="67" t="s">
        <v>19</v>
      </c>
      <c r="E42" s="42"/>
      <c r="F42" s="44" t="s">
        <v>12</v>
      </c>
      <c r="G42" s="30">
        <v>229941</v>
      </c>
      <c r="H42" s="44" t="s">
        <v>12</v>
      </c>
      <c r="I42" s="255"/>
      <c r="K42" s="257"/>
    </row>
    <row r="43" spans="1:11" s="256" customFormat="1" ht="12.75" customHeight="1" x14ac:dyDescent="0.25">
      <c r="A43" s="30"/>
      <c r="B43" s="39"/>
      <c r="C43" s="31" t="s">
        <v>268</v>
      </c>
      <c r="D43" s="43" t="s">
        <v>262</v>
      </c>
      <c r="E43" s="42"/>
      <c r="F43" s="44"/>
      <c r="G43" s="30"/>
      <c r="H43" s="44"/>
      <c r="I43" s="255"/>
      <c r="K43" s="257"/>
    </row>
    <row r="44" spans="1:11" s="256" customFormat="1" ht="12.75" customHeight="1" x14ac:dyDescent="0.25">
      <c r="A44" s="30"/>
      <c r="B44" s="39"/>
      <c r="C44" s="31"/>
      <c r="D44" s="43" t="s">
        <v>263</v>
      </c>
      <c r="E44" s="42"/>
      <c r="F44" s="44"/>
      <c r="G44" s="30"/>
      <c r="H44" s="44"/>
      <c r="I44" s="255"/>
      <c r="K44" s="257"/>
    </row>
    <row r="45" spans="1:11" s="256" customFormat="1" ht="12.75" customHeight="1" x14ac:dyDescent="0.25">
      <c r="A45" s="30"/>
      <c r="B45" s="39"/>
      <c r="C45" s="31"/>
      <c r="D45" s="43" t="s">
        <v>264</v>
      </c>
      <c r="E45" s="42"/>
      <c r="F45" s="44"/>
      <c r="G45" s="30"/>
      <c r="H45" s="44"/>
      <c r="I45" s="255"/>
      <c r="K45" s="257"/>
    </row>
    <row r="46" spans="1:11" s="256" customFormat="1" ht="12.75" customHeight="1" x14ac:dyDescent="0.25">
      <c r="A46" s="30"/>
      <c r="B46" s="39"/>
      <c r="C46" s="31"/>
      <c r="D46" s="43" t="s">
        <v>265</v>
      </c>
      <c r="E46" s="42"/>
      <c r="F46" s="44"/>
      <c r="G46" s="30"/>
      <c r="H46" s="44"/>
      <c r="I46" s="255"/>
      <c r="K46" s="257"/>
    </row>
    <row r="47" spans="1:11" s="256" customFormat="1" ht="12.75" customHeight="1" x14ac:dyDescent="0.25">
      <c r="A47" s="30"/>
      <c r="B47" s="39"/>
      <c r="C47" s="31"/>
      <c r="D47" s="67" t="s">
        <v>266</v>
      </c>
      <c r="E47" s="42"/>
      <c r="F47" s="44"/>
      <c r="G47" s="30"/>
      <c r="H47" s="44"/>
      <c r="I47" s="255"/>
      <c r="K47" s="257"/>
    </row>
    <row r="48" spans="1:11" s="256" customFormat="1" ht="12.75" customHeight="1" x14ac:dyDescent="0.25">
      <c r="A48" s="30"/>
      <c r="B48" s="39"/>
      <c r="C48" s="31"/>
      <c r="D48" s="67" t="s">
        <v>19</v>
      </c>
      <c r="E48" s="42"/>
      <c r="F48" s="44" t="s">
        <v>12</v>
      </c>
      <c r="G48" s="50">
        <v>42889</v>
      </c>
      <c r="H48" s="44" t="s">
        <v>12</v>
      </c>
      <c r="I48" s="255"/>
      <c r="K48" s="257"/>
    </row>
    <row r="49" spans="1:11" s="256" customFormat="1" ht="12.75" customHeight="1" x14ac:dyDescent="0.25">
      <c r="A49" s="30"/>
      <c r="B49" s="39"/>
      <c r="C49" s="48"/>
      <c r="D49" s="388" t="s">
        <v>272</v>
      </c>
      <c r="E49" s="389"/>
      <c r="F49" s="147">
        <f>SUM(F50:F61)</f>
        <v>17542</v>
      </c>
      <c r="G49" s="390" t="s">
        <v>12</v>
      </c>
      <c r="H49" s="391">
        <v>223794</v>
      </c>
      <c r="I49" s="255"/>
      <c r="K49" s="257"/>
    </row>
    <row r="50" spans="1:11" s="256" customFormat="1" ht="12.75" customHeight="1" x14ac:dyDescent="0.25">
      <c r="A50" s="30"/>
      <c r="B50" s="39"/>
      <c r="C50" s="31" t="s">
        <v>261</v>
      </c>
      <c r="D50" s="43" t="s">
        <v>262</v>
      </c>
      <c r="E50" s="42"/>
      <c r="F50" s="30"/>
      <c r="G50" s="44"/>
      <c r="H50" s="50"/>
      <c r="I50" s="255"/>
      <c r="K50" s="257"/>
    </row>
    <row r="51" spans="1:11" s="256" customFormat="1" ht="12.75" customHeight="1" x14ac:dyDescent="0.25">
      <c r="A51" s="30"/>
      <c r="B51" s="39"/>
      <c r="C51" s="31"/>
      <c r="D51" s="43" t="s">
        <v>263</v>
      </c>
      <c r="E51" s="42"/>
      <c r="F51" s="30"/>
      <c r="G51" s="44"/>
      <c r="H51" s="50"/>
      <c r="I51" s="255"/>
      <c r="K51" s="257"/>
    </row>
    <row r="52" spans="1:11" s="256" customFormat="1" ht="12.75" customHeight="1" x14ac:dyDescent="0.25">
      <c r="A52" s="30"/>
      <c r="B52" s="39"/>
      <c r="C52" s="31"/>
      <c r="D52" s="43" t="s">
        <v>264</v>
      </c>
      <c r="E52" s="42"/>
      <c r="F52" s="30"/>
      <c r="G52" s="44"/>
      <c r="H52" s="50"/>
      <c r="I52" s="255"/>
      <c r="K52" s="257"/>
    </row>
    <row r="53" spans="1:11" s="256" customFormat="1" ht="12.75" customHeight="1" x14ac:dyDescent="0.25">
      <c r="A53" s="30"/>
      <c r="B53" s="39"/>
      <c r="C53" s="31"/>
      <c r="D53" s="43" t="s">
        <v>265</v>
      </c>
      <c r="E53" s="42"/>
      <c r="F53" s="30"/>
      <c r="G53" s="44"/>
      <c r="H53" s="50"/>
      <c r="I53" s="255"/>
      <c r="K53" s="257"/>
    </row>
    <row r="54" spans="1:11" s="256" customFormat="1" ht="12.75" customHeight="1" x14ac:dyDescent="0.25">
      <c r="A54" s="30"/>
      <c r="B54" s="39"/>
      <c r="C54" s="31"/>
      <c r="D54" s="67" t="s">
        <v>266</v>
      </c>
      <c r="E54" s="42"/>
      <c r="F54" s="30"/>
      <c r="G54" s="44"/>
      <c r="H54" s="50"/>
      <c r="I54" s="255"/>
      <c r="K54" s="257"/>
    </row>
    <row r="55" spans="1:11" s="256" customFormat="1" ht="12.75" customHeight="1" x14ac:dyDescent="0.25">
      <c r="A55" s="46"/>
      <c r="B55" s="71"/>
      <c r="C55" s="258"/>
      <c r="D55" s="60" t="s">
        <v>19</v>
      </c>
      <c r="E55" s="69"/>
      <c r="F55" s="46">
        <v>16207</v>
      </c>
      <c r="G55" s="47" t="s">
        <v>12</v>
      </c>
      <c r="H55" s="46">
        <v>206766</v>
      </c>
      <c r="I55" s="255"/>
      <c r="K55" s="257"/>
    </row>
    <row r="56" spans="1:11" s="256" customFormat="1" ht="12.75" customHeight="1" x14ac:dyDescent="0.25">
      <c r="A56" s="30"/>
      <c r="B56" s="39"/>
      <c r="C56" s="31" t="s">
        <v>268</v>
      </c>
      <c r="D56" s="43" t="s">
        <v>262</v>
      </c>
      <c r="E56" s="42"/>
      <c r="F56" s="30"/>
      <c r="G56" s="44"/>
      <c r="H56" s="50"/>
      <c r="I56" s="255"/>
      <c r="K56" s="257"/>
    </row>
    <row r="57" spans="1:11" s="256" customFormat="1" ht="12.75" customHeight="1" x14ac:dyDescent="0.25">
      <c r="A57" s="30"/>
      <c r="B57" s="39"/>
      <c r="C57" s="31"/>
      <c r="D57" s="43" t="s">
        <v>263</v>
      </c>
      <c r="E57" s="42"/>
      <c r="F57" s="30"/>
      <c r="G57" s="44"/>
      <c r="H57" s="50"/>
      <c r="I57" s="255"/>
      <c r="K57" s="257"/>
    </row>
    <row r="58" spans="1:11" s="256" customFormat="1" ht="12.75" customHeight="1" x14ac:dyDescent="0.25">
      <c r="A58" s="30"/>
      <c r="B58" s="39"/>
      <c r="C58" s="31"/>
      <c r="D58" s="43" t="s">
        <v>264</v>
      </c>
      <c r="E58" s="42"/>
      <c r="F58" s="30"/>
      <c r="G58" s="44"/>
      <c r="H58" s="50"/>
      <c r="I58" s="255"/>
      <c r="K58" s="257"/>
    </row>
    <row r="59" spans="1:11" s="256" customFormat="1" ht="12.75" customHeight="1" x14ac:dyDescent="0.25">
      <c r="A59" s="30"/>
      <c r="B59" s="39"/>
      <c r="C59" s="31"/>
      <c r="D59" s="43" t="s">
        <v>265</v>
      </c>
      <c r="E59" s="42"/>
      <c r="F59" s="30"/>
      <c r="G59" s="44"/>
      <c r="H59" s="50"/>
      <c r="I59" s="255"/>
      <c r="K59" s="257"/>
    </row>
    <row r="60" spans="1:11" s="256" customFormat="1" ht="12.75" customHeight="1" x14ac:dyDescent="0.25">
      <c r="A60" s="30"/>
      <c r="B60" s="39"/>
      <c r="C60" s="31"/>
      <c r="D60" s="67" t="s">
        <v>266</v>
      </c>
      <c r="E60" s="42"/>
      <c r="F60" s="30"/>
      <c r="G60" s="44"/>
      <c r="H60" s="50"/>
      <c r="I60" s="255"/>
      <c r="K60" s="257"/>
    </row>
    <row r="61" spans="1:11" s="256" customFormat="1" ht="12.75" customHeight="1" x14ac:dyDescent="0.25">
      <c r="A61" s="30"/>
      <c r="B61" s="39"/>
      <c r="C61" s="31"/>
      <c r="D61" s="67" t="s">
        <v>19</v>
      </c>
      <c r="E61" s="42"/>
      <c r="F61" s="50">
        <v>1335</v>
      </c>
      <c r="G61" s="44" t="s">
        <v>12</v>
      </c>
      <c r="H61" s="30">
        <v>17028</v>
      </c>
      <c r="I61" s="255"/>
      <c r="K61" s="257"/>
    </row>
    <row r="62" spans="1:11" s="394" customFormat="1" ht="21.75" customHeight="1" thickBot="1" x14ac:dyDescent="0.3">
      <c r="A62" s="30"/>
      <c r="B62" s="30"/>
      <c r="C62" s="31"/>
      <c r="D62" s="35" t="s">
        <v>70</v>
      </c>
      <c r="E62" s="36"/>
      <c r="F62" s="37">
        <f>SUM(F63,F69,F76)</f>
        <v>496321</v>
      </c>
      <c r="G62" s="37">
        <f>SUM(G63,G69,G76)</f>
        <v>3566</v>
      </c>
      <c r="H62" s="37">
        <v>17906375</v>
      </c>
      <c r="I62" s="24"/>
      <c r="K62" s="135"/>
    </row>
    <row r="63" spans="1:11" s="394" customFormat="1" ht="21.75" customHeight="1" thickTop="1" thickBot="1" x14ac:dyDescent="0.3">
      <c r="A63" s="40" t="s">
        <v>316</v>
      </c>
      <c r="B63" s="39"/>
      <c r="C63" s="40"/>
      <c r="D63" s="41" t="s">
        <v>317</v>
      </c>
      <c r="E63" s="51"/>
      <c r="F63" s="37">
        <f>SUM(F64)</f>
        <v>6841</v>
      </c>
      <c r="G63" s="38" t="s">
        <v>12</v>
      </c>
      <c r="H63" s="37">
        <v>941641</v>
      </c>
      <c r="I63" s="24"/>
      <c r="K63" s="135"/>
    </row>
    <row r="64" spans="1:11" s="394" customFormat="1" ht="12.75" customHeight="1" thickTop="1" x14ac:dyDescent="0.25">
      <c r="A64" s="30"/>
      <c r="B64" s="261">
        <v>71015</v>
      </c>
      <c r="C64" s="31"/>
      <c r="D64" s="60" t="s">
        <v>318</v>
      </c>
      <c r="E64" s="69"/>
      <c r="F64" s="46">
        <f>SUM(F65)</f>
        <v>6841</v>
      </c>
      <c r="G64" s="47" t="s">
        <v>12</v>
      </c>
      <c r="H64" s="46">
        <v>585841</v>
      </c>
      <c r="I64" s="24"/>
      <c r="K64" s="135"/>
    </row>
    <row r="65" spans="1:11" s="394" customFormat="1" ht="12.75" customHeight="1" x14ac:dyDescent="0.25">
      <c r="A65" s="30"/>
      <c r="B65" s="261"/>
      <c r="C65" s="31"/>
      <c r="D65" s="388" t="s">
        <v>309</v>
      </c>
      <c r="E65" s="389"/>
      <c r="F65" s="147">
        <f>SUM(F68)</f>
        <v>6841</v>
      </c>
      <c r="G65" s="390" t="s">
        <v>12</v>
      </c>
      <c r="H65" s="391">
        <v>585841</v>
      </c>
      <c r="I65" s="24"/>
      <c r="K65" s="135"/>
    </row>
    <row r="66" spans="1:11" s="394" customFormat="1" ht="12.75" customHeight="1" x14ac:dyDescent="0.25">
      <c r="A66" s="30"/>
      <c r="B66" s="30"/>
      <c r="C66" s="59">
        <v>2110</v>
      </c>
      <c r="D66" s="43" t="s">
        <v>311</v>
      </c>
      <c r="E66" s="42"/>
      <c r="F66" s="30"/>
      <c r="G66" s="30"/>
      <c r="H66" s="30"/>
      <c r="I66" s="24"/>
      <c r="K66" s="135"/>
    </row>
    <row r="67" spans="1:11" s="394" customFormat="1" ht="12.75" customHeight="1" x14ac:dyDescent="0.25">
      <c r="A67" s="30"/>
      <c r="B67" s="30"/>
      <c r="C67" s="59"/>
      <c r="D67" s="43" t="s">
        <v>319</v>
      </c>
      <c r="E67" s="42"/>
      <c r="F67" s="30"/>
      <c r="G67" s="30"/>
      <c r="H67" s="30"/>
      <c r="I67" s="24"/>
      <c r="K67" s="135"/>
    </row>
    <row r="68" spans="1:11" s="394" customFormat="1" ht="12.75" customHeight="1" x14ac:dyDescent="0.25">
      <c r="A68" s="30"/>
      <c r="B68" s="30"/>
      <c r="C68" s="59"/>
      <c r="D68" s="43" t="s">
        <v>320</v>
      </c>
      <c r="E68" s="42"/>
      <c r="F68" s="30">
        <v>6841</v>
      </c>
      <c r="G68" s="44" t="s">
        <v>12</v>
      </c>
      <c r="H68" s="30">
        <v>585841</v>
      </c>
      <c r="I68" s="24"/>
      <c r="K68" s="135"/>
    </row>
    <row r="69" spans="1:11" s="394" customFormat="1" ht="12.75" customHeight="1" thickBot="1" x14ac:dyDescent="0.3">
      <c r="A69" s="23">
        <v>750</v>
      </c>
      <c r="B69" s="39"/>
      <c r="C69" s="40"/>
      <c r="D69" s="41" t="s">
        <v>273</v>
      </c>
      <c r="E69" s="292"/>
      <c r="F69" s="260" t="s">
        <v>12</v>
      </c>
      <c r="G69" s="253">
        <f>SUM(G70)</f>
        <v>3566</v>
      </c>
      <c r="H69" s="259">
        <v>138734</v>
      </c>
      <c r="I69" s="24"/>
      <c r="K69" s="135"/>
    </row>
    <row r="70" spans="1:11" s="394" customFormat="1" ht="12.75" customHeight="1" thickTop="1" x14ac:dyDescent="0.25">
      <c r="A70" s="39"/>
      <c r="B70" s="53">
        <v>75045</v>
      </c>
      <c r="C70" s="31"/>
      <c r="D70" s="81" t="s">
        <v>308</v>
      </c>
      <c r="E70" s="129"/>
      <c r="F70" s="47" t="s">
        <v>12</v>
      </c>
      <c r="G70" s="54">
        <f>SUM(G71)</f>
        <v>3566</v>
      </c>
      <c r="H70" s="46">
        <v>31434</v>
      </c>
      <c r="I70" s="24"/>
      <c r="K70" s="135"/>
    </row>
    <row r="71" spans="1:11" s="394" customFormat="1" ht="12.75" customHeight="1" x14ac:dyDescent="0.25">
      <c r="A71" s="39"/>
      <c r="B71" s="53"/>
      <c r="C71" s="31"/>
      <c r="D71" s="388" t="s">
        <v>309</v>
      </c>
      <c r="E71" s="389"/>
      <c r="F71" s="390" t="s">
        <v>12</v>
      </c>
      <c r="G71" s="147">
        <f>SUM(G74)</f>
        <v>3566</v>
      </c>
      <c r="H71" s="391">
        <v>31434</v>
      </c>
      <c r="I71" s="24"/>
      <c r="K71" s="135"/>
    </row>
    <row r="72" spans="1:11" s="394" customFormat="1" ht="12.75" customHeight="1" x14ac:dyDescent="0.25">
      <c r="A72" s="39"/>
      <c r="B72" s="30"/>
      <c r="C72" s="59">
        <v>2110</v>
      </c>
      <c r="D72" s="43" t="s">
        <v>311</v>
      </c>
      <c r="E72" s="56"/>
      <c r="F72" s="44"/>
      <c r="G72" s="50"/>
      <c r="H72" s="30"/>
      <c r="I72" s="24"/>
      <c r="K72" s="135"/>
    </row>
    <row r="73" spans="1:11" s="394" customFormat="1" ht="12.75" customHeight="1" x14ac:dyDescent="0.25">
      <c r="A73" s="39"/>
      <c r="B73" s="30"/>
      <c r="C73" s="59"/>
      <c r="D73" s="43" t="s">
        <v>319</v>
      </c>
      <c r="E73" s="56"/>
      <c r="F73" s="44"/>
      <c r="G73" s="50"/>
      <c r="H73" s="30"/>
      <c r="I73" s="24"/>
      <c r="K73" s="135"/>
    </row>
    <row r="74" spans="1:11" s="387" customFormat="1" ht="12.75" customHeight="1" x14ac:dyDescent="0.25">
      <c r="A74" s="39"/>
      <c r="B74" s="30"/>
      <c r="C74" s="59"/>
      <c r="D74" s="43" t="s">
        <v>320</v>
      </c>
      <c r="E74" s="56"/>
      <c r="F74" s="44" t="s">
        <v>12</v>
      </c>
      <c r="G74" s="50">
        <v>3566</v>
      </c>
      <c r="H74" s="30">
        <v>31434</v>
      </c>
      <c r="I74" s="84"/>
      <c r="K74" s="134"/>
    </row>
    <row r="75" spans="1:11" s="394" customFormat="1" ht="12.75" customHeight="1" x14ac:dyDescent="0.25">
      <c r="A75" s="39">
        <v>754</v>
      </c>
      <c r="B75" s="39"/>
      <c r="C75" s="40"/>
      <c r="D75" s="41" t="s">
        <v>274</v>
      </c>
      <c r="E75" s="42"/>
      <c r="F75" s="30"/>
      <c r="G75" s="30"/>
      <c r="H75" s="30"/>
      <c r="I75" s="1"/>
      <c r="K75" s="135"/>
    </row>
    <row r="76" spans="1:11" s="394" customFormat="1" ht="12.75" customHeight="1" thickBot="1" x14ac:dyDescent="0.3">
      <c r="A76" s="39"/>
      <c r="B76" s="39"/>
      <c r="C76" s="40"/>
      <c r="D76" s="41" t="s">
        <v>83</v>
      </c>
      <c r="E76" s="51"/>
      <c r="F76" s="37">
        <f>SUM(F77)</f>
        <v>489480</v>
      </c>
      <c r="G76" s="38" t="s">
        <v>12</v>
      </c>
      <c r="H76" s="37">
        <v>14069310</v>
      </c>
      <c r="I76" s="1"/>
      <c r="K76" s="135"/>
    </row>
    <row r="77" spans="1:11" s="394" customFormat="1" ht="12.75" customHeight="1" thickTop="1" x14ac:dyDescent="0.25">
      <c r="A77" s="30"/>
      <c r="B77" s="53">
        <v>75411</v>
      </c>
      <c r="C77" s="31"/>
      <c r="D77" s="60" t="s">
        <v>275</v>
      </c>
      <c r="E77" s="64"/>
      <c r="F77" s="46">
        <f>SUM(F78)</f>
        <v>489480</v>
      </c>
      <c r="G77" s="47" t="s">
        <v>12</v>
      </c>
      <c r="H77" s="46">
        <v>14069310</v>
      </c>
      <c r="I77" s="1"/>
      <c r="K77" s="135"/>
    </row>
    <row r="78" spans="1:11" s="394" customFormat="1" ht="12.75" customHeight="1" x14ac:dyDescent="0.25">
      <c r="A78" s="30"/>
      <c r="B78" s="53"/>
      <c r="C78" s="31"/>
      <c r="D78" s="388" t="s">
        <v>309</v>
      </c>
      <c r="E78" s="389"/>
      <c r="F78" s="147">
        <f>SUM(F81)</f>
        <v>489480</v>
      </c>
      <c r="G78" s="390" t="s">
        <v>12</v>
      </c>
      <c r="H78" s="391">
        <v>14069310</v>
      </c>
      <c r="I78" s="1"/>
      <c r="K78" s="135"/>
    </row>
    <row r="79" spans="1:11" s="394" customFormat="1" ht="12.75" customHeight="1" x14ac:dyDescent="0.25">
      <c r="A79" s="39"/>
      <c r="B79" s="30"/>
      <c r="C79" s="59">
        <v>2110</v>
      </c>
      <c r="D79" s="43" t="s">
        <v>311</v>
      </c>
      <c r="E79" s="56"/>
      <c r="F79" s="44"/>
      <c r="G79" s="50"/>
      <c r="H79" s="30"/>
      <c r="I79" s="1"/>
      <c r="K79" s="135"/>
    </row>
    <row r="80" spans="1:11" s="394" customFormat="1" ht="12.75" customHeight="1" x14ac:dyDescent="0.25">
      <c r="A80" s="39"/>
      <c r="B80" s="30"/>
      <c r="C80" s="59"/>
      <c r="D80" s="43" t="s">
        <v>319</v>
      </c>
      <c r="E80" s="56"/>
      <c r="F80" s="44"/>
      <c r="G80" s="50"/>
      <c r="H80" s="30"/>
      <c r="I80" s="1"/>
      <c r="K80" s="135"/>
    </row>
    <row r="81" spans="1:12" s="394" customFormat="1" ht="12.75" customHeight="1" x14ac:dyDescent="0.25">
      <c r="A81" s="39"/>
      <c r="B81" s="30"/>
      <c r="C81" s="59"/>
      <c r="D81" s="43" t="s">
        <v>320</v>
      </c>
      <c r="E81" s="56"/>
      <c r="F81" s="50">
        <v>489480</v>
      </c>
      <c r="G81" s="44" t="s">
        <v>12</v>
      </c>
      <c r="H81" s="30">
        <v>14069310</v>
      </c>
      <c r="I81" s="1"/>
      <c r="K81" s="135"/>
    </row>
    <row r="82" spans="1:12" s="394" customFormat="1" ht="27" customHeight="1" thickBot="1" x14ac:dyDescent="0.3">
      <c r="A82" s="53"/>
      <c r="B82" s="53"/>
      <c r="C82" s="31"/>
      <c r="D82" s="32" t="s">
        <v>22</v>
      </c>
      <c r="E82" s="33"/>
      <c r="F82" s="34">
        <f>SUM(F83,F347,F354)</f>
        <v>12031849</v>
      </c>
      <c r="G82" s="34">
        <f>SUM(G83,G347,G354)</f>
        <v>11494692</v>
      </c>
      <c r="H82" s="34">
        <v>821299981</v>
      </c>
      <c r="I82" s="24"/>
      <c r="K82" s="135"/>
    </row>
    <row r="83" spans="1:12" s="394" customFormat="1" ht="24" customHeight="1" thickBot="1" x14ac:dyDescent="0.3">
      <c r="A83" s="53"/>
      <c r="B83" s="53"/>
      <c r="C83" s="31"/>
      <c r="D83" s="35" t="s">
        <v>23</v>
      </c>
      <c r="E83" s="36"/>
      <c r="F83" s="37">
        <f>SUM(F84,F93,F104,F125,F131,F265,F286,F292,F298,F327,F335,F340)</f>
        <v>11499928</v>
      </c>
      <c r="G83" s="37">
        <f>SUM(G84,G93,G104,G125,G131,G265,G286,G292,G298,G327,G335,G340)</f>
        <v>11455526</v>
      </c>
      <c r="H83" s="37">
        <v>688034240</v>
      </c>
      <c r="I83" s="24"/>
      <c r="K83" s="135"/>
    </row>
    <row r="84" spans="1:12" s="394" customFormat="1" ht="23.25" customHeight="1" thickTop="1" thickBot="1" x14ac:dyDescent="0.3">
      <c r="A84" s="23">
        <v>700</v>
      </c>
      <c r="B84" s="39"/>
      <c r="C84" s="40"/>
      <c r="D84" s="41" t="s">
        <v>71</v>
      </c>
      <c r="E84" s="51"/>
      <c r="F84" s="52">
        <f>SUM(F85)</f>
        <v>559906</v>
      </c>
      <c r="G84" s="52">
        <f>SUM(G85)</f>
        <v>24391</v>
      </c>
      <c r="H84" s="37">
        <v>47794792</v>
      </c>
      <c r="I84" s="24"/>
      <c r="K84" s="135"/>
      <c r="L84" s="135"/>
    </row>
    <row r="85" spans="1:12" s="394" customFormat="1" ht="12.75" customHeight="1" thickTop="1" x14ac:dyDescent="0.25">
      <c r="A85" s="23"/>
      <c r="B85" s="53">
        <v>70095</v>
      </c>
      <c r="C85" s="31"/>
      <c r="D85" s="45" t="s">
        <v>17</v>
      </c>
      <c r="E85" s="64"/>
      <c r="F85" s="54">
        <f>SUM(F86)</f>
        <v>559906</v>
      </c>
      <c r="G85" s="54">
        <f>SUM(G86)</f>
        <v>24391</v>
      </c>
      <c r="H85" s="46">
        <v>44756974</v>
      </c>
      <c r="I85" s="1"/>
      <c r="K85" s="135"/>
    </row>
    <row r="86" spans="1:12" s="394" customFormat="1" ht="12.75" customHeight="1" x14ac:dyDescent="0.25">
      <c r="A86" s="23"/>
      <c r="B86" s="68"/>
      <c r="C86" s="31"/>
      <c r="D86" s="388" t="s">
        <v>92</v>
      </c>
      <c r="E86" s="55"/>
      <c r="F86" s="395">
        <f>SUM(F87:F92)</f>
        <v>559906</v>
      </c>
      <c r="G86" s="395">
        <f>SUM(G87:G92)</f>
        <v>24391</v>
      </c>
      <c r="H86" s="396">
        <v>27270084</v>
      </c>
      <c r="I86" s="24"/>
      <c r="K86" s="135"/>
    </row>
    <row r="87" spans="1:12" s="394" customFormat="1" ht="12.75" customHeight="1" x14ac:dyDescent="0.25">
      <c r="A87" s="23"/>
      <c r="B87" s="68"/>
      <c r="C87" s="59">
        <v>4120</v>
      </c>
      <c r="D87" s="43" t="s">
        <v>321</v>
      </c>
      <c r="E87" s="56"/>
      <c r="F87" s="58" t="s">
        <v>12</v>
      </c>
      <c r="G87" s="57">
        <v>14153</v>
      </c>
      <c r="H87" s="68">
        <v>37709</v>
      </c>
      <c r="I87" s="1"/>
      <c r="K87" s="135"/>
    </row>
    <row r="88" spans="1:12" s="394" customFormat="1" ht="12.75" customHeight="1" x14ac:dyDescent="0.25">
      <c r="A88" s="23"/>
      <c r="B88" s="53"/>
      <c r="C88" s="73">
        <v>4140</v>
      </c>
      <c r="D88" s="49" t="s">
        <v>130</v>
      </c>
      <c r="E88" s="56"/>
      <c r="F88" s="58"/>
      <c r="G88" s="57"/>
      <c r="H88" s="57"/>
      <c r="I88" s="1"/>
      <c r="K88" s="135"/>
    </row>
    <row r="89" spans="1:12" s="394" customFormat="1" ht="12.75" customHeight="1" x14ac:dyDescent="0.25">
      <c r="A89" s="23"/>
      <c r="B89" s="53"/>
      <c r="C89" s="59"/>
      <c r="D89" s="43" t="s">
        <v>131</v>
      </c>
      <c r="E89" s="56"/>
      <c r="F89" s="58" t="s">
        <v>12</v>
      </c>
      <c r="G89" s="57">
        <v>10238</v>
      </c>
      <c r="H89" s="57">
        <v>16762</v>
      </c>
      <c r="I89" s="1"/>
      <c r="K89" s="135"/>
    </row>
    <row r="90" spans="1:12" s="394" customFormat="1" ht="12.75" customHeight="1" x14ac:dyDescent="0.25">
      <c r="A90" s="23"/>
      <c r="B90" s="53"/>
      <c r="C90" s="59">
        <v>4430</v>
      </c>
      <c r="D90" s="43" t="s">
        <v>32</v>
      </c>
      <c r="E90" s="56"/>
      <c r="F90" s="57">
        <v>500000</v>
      </c>
      <c r="G90" s="58" t="s">
        <v>12</v>
      </c>
      <c r="H90" s="57">
        <v>2036200</v>
      </c>
      <c r="I90" s="1"/>
      <c r="K90" s="135"/>
    </row>
    <row r="91" spans="1:12" s="394" customFormat="1" ht="12.75" customHeight="1" x14ac:dyDescent="0.25">
      <c r="A91" s="23"/>
      <c r="B91" s="53"/>
      <c r="C91" s="59">
        <v>4440</v>
      </c>
      <c r="D91" s="43" t="s">
        <v>93</v>
      </c>
      <c r="E91" s="56"/>
      <c r="F91" s="57">
        <v>9153</v>
      </c>
      <c r="G91" s="58" t="s">
        <v>12</v>
      </c>
      <c r="H91" s="57">
        <v>66147</v>
      </c>
      <c r="I91" s="1"/>
      <c r="K91" s="135"/>
    </row>
    <row r="92" spans="1:12" s="394" customFormat="1" ht="12.75" customHeight="1" x14ac:dyDescent="0.25">
      <c r="A92" s="23"/>
      <c r="B92" s="53"/>
      <c r="C92" s="59">
        <v>4480</v>
      </c>
      <c r="D92" s="43" t="s">
        <v>102</v>
      </c>
      <c r="E92" s="56"/>
      <c r="F92" s="57">
        <v>50753</v>
      </c>
      <c r="G92" s="58" t="s">
        <v>12</v>
      </c>
      <c r="H92" s="57">
        <v>157253</v>
      </c>
      <c r="I92" s="1"/>
      <c r="K92" s="135"/>
    </row>
    <row r="93" spans="1:12" s="394" customFormat="1" ht="12.75" customHeight="1" thickBot="1" x14ac:dyDescent="0.3">
      <c r="A93" s="70">
        <v>750</v>
      </c>
      <c r="B93" s="39"/>
      <c r="C93" s="40"/>
      <c r="D93" s="41" t="s">
        <v>273</v>
      </c>
      <c r="E93" s="51"/>
      <c r="F93" s="52">
        <f>SUM(F94,F97)</f>
        <v>2155</v>
      </c>
      <c r="G93" s="52">
        <f>SUM(G94,G97)</f>
        <v>3505</v>
      </c>
      <c r="H93" s="37">
        <v>58656318</v>
      </c>
      <c r="I93" s="1"/>
      <c r="K93" s="135"/>
    </row>
    <row r="94" spans="1:12" s="394" customFormat="1" ht="12.75" customHeight="1" thickTop="1" x14ac:dyDescent="0.25">
      <c r="A94" s="70"/>
      <c r="B94" s="53">
        <v>75045</v>
      </c>
      <c r="C94" s="31"/>
      <c r="D94" s="81" t="s">
        <v>308</v>
      </c>
      <c r="E94" s="69"/>
      <c r="F94" s="47" t="s">
        <v>12</v>
      </c>
      <c r="G94" s="54">
        <f>SUM(G95)</f>
        <v>1350</v>
      </c>
      <c r="H94" s="46">
        <v>13650</v>
      </c>
      <c r="I94" s="1"/>
      <c r="K94" s="135"/>
    </row>
    <row r="95" spans="1:12" s="394" customFormat="1" ht="12.75" customHeight="1" x14ac:dyDescent="0.25">
      <c r="A95" s="70"/>
      <c r="B95" s="39"/>
      <c r="C95" s="31"/>
      <c r="D95" s="224" t="s">
        <v>322</v>
      </c>
      <c r="E95" s="55"/>
      <c r="F95" s="397" t="s">
        <v>12</v>
      </c>
      <c r="G95" s="395">
        <f>SUM(G96:G96)</f>
        <v>1350</v>
      </c>
      <c r="H95" s="396">
        <v>13650</v>
      </c>
      <c r="I95" s="1"/>
      <c r="K95" s="135"/>
    </row>
    <row r="96" spans="1:12" s="394" customFormat="1" ht="12.75" customHeight="1" x14ac:dyDescent="0.25">
      <c r="A96" s="70"/>
      <c r="B96" s="39"/>
      <c r="C96" s="59">
        <v>4170</v>
      </c>
      <c r="D96" s="49" t="s">
        <v>323</v>
      </c>
      <c r="E96" s="56"/>
      <c r="F96" s="58" t="s">
        <v>12</v>
      </c>
      <c r="G96" s="57">
        <v>1350</v>
      </c>
      <c r="H96" s="68">
        <v>13650</v>
      </c>
      <c r="I96" s="1"/>
      <c r="K96" s="135"/>
    </row>
    <row r="97" spans="1:11" s="394" customFormat="1" ht="12.75" customHeight="1" x14ac:dyDescent="0.25">
      <c r="A97" s="70"/>
      <c r="B97" s="53">
        <v>75095</v>
      </c>
      <c r="C97" s="40"/>
      <c r="D97" s="45" t="s">
        <v>17</v>
      </c>
      <c r="E97" s="129"/>
      <c r="F97" s="54">
        <f>SUM(F98)</f>
        <v>2155</v>
      </c>
      <c r="G97" s="54">
        <f>SUM(G98)</f>
        <v>2155</v>
      </c>
      <c r="H97" s="46">
        <v>16749046</v>
      </c>
      <c r="I97" s="1"/>
      <c r="K97" s="135"/>
    </row>
    <row r="98" spans="1:11" s="394" customFormat="1" ht="12.75" customHeight="1" x14ac:dyDescent="0.25">
      <c r="A98" s="70"/>
      <c r="B98" s="53"/>
      <c r="C98" s="31"/>
      <c r="D98" s="224" t="s">
        <v>324</v>
      </c>
      <c r="E98" s="55"/>
      <c r="F98" s="147">
        <f>SUM(F99:F102)</f>
        <v>2155</v>
      </c>
      <c r="G98" s="147">
        <f>SUM(G99:G102)</f>
        <v>2155</v>
      </c>
      <c r="H98" s="396">
        <v>16251000</v>
      </c>
      <c r="I98" s="1"/>
      <c r="K98" s="135"/>
    </row>
    <row r="99" spans="1:11" s="394" customFormat="1" ht="12.75" customHeight="1" x14ac:dyDescent="0.25">
      <c r="A99" s="70"/>
      <c r="B99" s="53"/>
      <c r="C99" s="59">
        <v>4110</v>
      </c>
      <c r="D99" s="43" t="s">
        <v>90</v>
      </c>
      <c r="E99" s="42"/>
      <c r="F99" s="57">
        <v>1238</v>
      </c>
      <c r="G99" s="58" t="s">
        <v>12</v>
      </c>
      <c r="H99" s="57">
        <v>1238</v>
      </c>
      <c r="I99" s="1"/>
      <c r="K99" s="135"/>
    </row>
    <row r="100" spans="1:11" s="394" customFormat="1" ht="12.75" customHeight="1" x14ac:dyDescent="0.25">
      <c r="A100" s="70"/>
      <c r="B100" s="53"/>
      <c r="C100" s="59">
        <v>4120</v>
      </c>
      <c r="D100" s="43" t="s">
        <v>321</v>
      </c>
      <c r="E100" s="42"/>
      <c r="F100" s="57">
        <v>177</v>
      </c>
      <c r="G100" s="58" t="s">
        <v>12</v>
      </c>
      <c r="H100" s="57">
        <v>177</v>
      </c>
      <c r="I100" s="1"/>
      <c r="K100" s="135"/>
    </row>
    <row r="101" spans="1:11" s="394" customFormat="1" ht="12.75" customHeight="1" x14ac:dyDescent="0.25">
      <c r="A101" s="70"/>
      <c r="B101" s="53"/>
      <c r="C101" s="79">
        <v>4170</v>
      </c>
      <c r="D101" s="80" t="s">
        <v>29</v>
      </c>
      <c r="E101" s="42"/>
      <c r="F101" s="57">
        <v>740</v>
      </c>
      <c r="G101" s="58" t="s">
        <v>12</v>
      </c>
      <c r="H101" s="57">
        <v>14340</v>
      </c>
      <c r="I101" s="1"/>
      <c r="K101" s="135"/>
    </row>
    <row r="102" spans="1:11" s="394" customFormat="1" ht="12.75" customHeight="1" x14ac:dyDescent="0.25">
      <c r="A102" s="70"/>
      <c r="B102" s="53"/>
      <c r="C102" s="59">
        <v>4430</v>
      </c>
      <c r="D102" s="43" t="s">
        <v>32</v>
      </c>
      <c r="E102" s="42"/>
      <c r="F102" s="58" t="s">
        <v>12</v>
      </c>
      <c r="G102" s="57">
        <v>2155</v>
      </c>
      <c r="H102" s="57">
        <v>47845</v>
      </c>
      <c r="I102" s="1"/>
      <c r="K102" s="135"/>
    </row>
    <row r="103" spans="1:11" s="394" customFormat="1" ht="12.75" customHeight="1" x14ac:dyDescent="0.25">
      <c r="A103" s="39">
        <v>754</v>
      </c>
      <c r="B103" s="39"/>
      <c r="C103" s="40"/>
      <c r="D103" s="41" t="s">
        <v>82</v>
      </c>
      <c r="E103" s="51"/>
      <c r="F103" s="58"/>
      <c r="G103" s="57"/>
      <c r="H103" s="57"/>
      <c r="I103" s="1"/>
      <c r="K103" s="135"/>
    </row>
    <row r="104" spans="1:11" s="394" customFormat="1" ht="12.75" customHeight="1" thickBot="1" x14ac:dyDescent="0.3">
      <c r="A104" s="39"/>
      <c r="B104" s="39"/>
      <c r="C104" s="40"/>
      <c r="D104" s="41" t="s">
        <v>83</v>
      </c>
      <c r="E104" s="51"/>
      <c r="F104" s="37">
        <f>SUM(F105)</f>
        <v>51537</v>
      </c>
      <c r="G104" s="37">
        <f>SUM(G105)</f>
        <v>8485</v>
      </c>
      <c r="H104" s="37">
        <v>5833411</v>
      </c>
      <c r="I104" s="1"/>
      <c r="K104" s="135"/>
    </row>
    <row r="105" spans="1:11" s="394" customFormat="1" ht="12.75" customHeight="1" thickTop="1" x14ac:dyDescent="0.25">
      <c r="A105" s="70"/>
      <c r="B105" s="31" t="s">
        <v>88</v>
      </c>
      <c r="C105" s="59"/>
      <c r="D105" s="45" t="s">
        <v>89</v>
      </c>
      <c r="E105" s="129"/>
      <c r="F105" s="54">
        <f>SUM(F106,F109,F112,F117,F121)</f>
        <v>51537</v>
      </c>
      <c r="G105" s="54">
        <f>SUM(G106,G109,G112,G117,G121)</f>
        <v>8485</v>
      </c>
      <c r="H105" s="46">
        <v>708159</v>
      </c>
      <c r="I105" s="24"/>
      <c r="K105" s="135"/>
    </row>
    <row r="106" spans="1:11" s="394" customFormat="1" ht="12.75" customHeight="1" x14ac:dyDescent="0.25">
      <c r="A106" s="70"/>
      <c r="B106" s="31"/>
      <c r="C106" s="59"/>
      <c r="D106" s="224" t="s">
        <v>277</v>
      </c>
      <c r="E106" s="55"/>
      <c r="F106" s="395">
        <f>SUM(F107:F107)</f>
        <v>4200</v>
      </c>
      <c r="G106" s="397" t="s">
        <v>12</v>
      </c>
      <c r="H106" s="396">
        <v>81191</v>
      </c>
      <c r="I106" s="1"/>
      <c r="K106" s="135"/>
    </row>
    <row r="107" spans="1:11" s="394" customFormat="1" ht="12.75" customHeight="1" x14ac:dyDescent="0.25">
      <c r="A107" s="76"/>
      <c r="B107" s="258"/>
      <c r="C107" s="83">
        <v>4300</v>
      </c>
      <c r="D107" s="45" t="s">
        <v>24</v>
      </c>
      <c r="E107" s="129"/>
      <c r="F107" s="54">
        <v>4200</v>
      </c>
      <c r="G107" s="47" t="s">
        <v>12</v>
      </c>
      <c r="H107" s="46">
        <v>81191</v>
      </c>
      <c r="I107" s="1"/>
      <c r="K107" s="135"/>
    </row>
    <row r="108" spans="1:11" s="394" customFormat="1" ht="12.75" customHeight="1" x14ac:dyDescent="0.25">
      <c r="A108" s="70"/>
      <c r="B108" s="31"/>
      <c r="C108" s="59"/>
      <c r="D108" s="49" t="s">
        <v>280</v>
      </c>
      <c r="E108" s="56"/>
      <c r="F108" s="50"/>
      <c r="G108" s="50"/>
      <c r="H108" s="30"/>
      <c r="I108" s="1"/>
      <c r="K108" s="135"/>
    </row>
    <row r="109" spans="1:11" s="394" customFormat="1" ht="12.75" customHeight="1" x14ac:dyDescent="0.25">
      <c r="A109" s="70"/>
      <c r="B109" s="31"/>
      <c r="C109" s="31"/>
      <c r="D109" s="224" t="s">
        <v>281</v>
      </c>
      <c r="E109" s="55"/>
      <c r="F109" s="395">
        <f>SUM(F110:F111)</f>
        <v>1485</v>
      </c>
      <c r="G109" s="395">
        <f>SUM(G110:G111)</f>
        <v>1485</v>
      </c>
      <c r="H109" s="391">
        <v>17300</v>
      </c>
      <c r="I109" s="1"/>
      <c r="K109" s="135"/>
    </row>
    <row r="110" spans="1:11" s="394" customFormat="1" ht="12.75" customHeight="1" x14ac:dyDescent="0.25">
      <c r="A110" s="70"/>
      <c r="B110" s="31"/>
      <c r="C110" s="79">
        <v>4220</v>
      </c>
      <c r="D110" s="80" t="s">
        <v>107</v>
      </c>
      <c r="E110" s="72"/>
      <c r="F110" s="58" t="s">
        <v>12</v>
      </c>
      <c r="G110" s="57">
        <v>1485</v>
      </c>
      <c r="H110" s="57">
        <v>1815</v>
      </c>
      <c r="I110" s="1"/>
      <c r="K110" s="135"/>
    </row>
    <row r="111" spans="1:11" s="394" customFormat="1" ht="12.75" customHeight="1" x14ac:dyDescent="0.25">
      <c r="A111" s="70"/>
      <c r="B111" s="31"/>
      <c r="C111" s="59">
        <v>4280</v>
      </c>
      <c r="D111" s="43" t="s">
        <v>109</v>
      </c>
      <c r="E111" s="72"/>
      <c r="F111" s="57">
        <v>1485</v>
      </c>
      <c r="G111" s="58" t="s">
        <v>12</v>
      </c>
      <c r="H111" s="57">
        <v>1485</v>
      </c>
      <c r="I111" s="1"/>
      <c r="K111" s="135"/>
    </row>
    <row r="112" spans="1:11" s="394" customFormat="1" ht="12.75" customHeight="1" x14ac:dyDescent="0.25">
      <c r="A112" s="70"/>
      <c r="B112" s="31"/>
      <c r="C112" s="31"/>
      <c r="D112" s="224" t="s">
        <v>325</v>
      </c>
      <c r="E112" s="55"/>
      <c r="F112" s="395">
        <f>SUM(F113:F116)</f>
        <v>10000</v>
      </c>
      <c r="G112" s="397" t="s">
        <v>12</v>
      </c>
      <c r="H112" s="391">
        <v>32000</v>
      </c>
      <c r="I112" s="1"/>
      <c r="K112" s="135"/>
    </row>
    <row r="113" spans="1:11" s="394" customFormat="1" ht="12.75" customHeight="1" x14ac:dyDescent="0.25">
      <c r="A113" s="70"/>
      <c r="B113" s="31"/>
      <c r="C113" s="59">
        <v>3020</v>
      </c>
      <c r="D113" s="80" t="s">
        <v>100</v>
      </c>
      <c r="E113" s="72"/>
      <c r="F113" s="57">
        <v>2000</v>
      </c>
      <c r="G113" s="58" t="s">
        <v>12</v>
      </c>
      <c r="H113" s="57">
        <v>4500</v>
      </c>
      <c r="I113" s="1"/>
      <c r="K113" s="135"/>
    </row>
    <row r="114" spans="1:11" s="394" customFormat="1" ht="12.75" customHeight="1" x14ac:dyDescent="0.25">
      <c r="A114" s="70"/>
      <c r="B114" s="31"/>
      <c r="C114" s="73">
        <v>4210</v>
      </c>
      <c r="D114" s="49" t="s">
        <v>26</v>
      </c>
      <c r="E114" s="72"/>
      <c r="F114" s="57">
        <v>5000</v>
      </c>
      <c r="G114" s="58" t="s">
        <v>12</v>
      </c>
      <c r="H114" s="57">
        <v>21500</v>
      </c>
      <c r="I114" s="1"/>
      <c r="K114" s="135"/>
    </row>
    <row r="115" spans="1:11" s="394" customFormat="1" ht="12.75" customHeight="1" x14ac:dyDescent="0.25">
      <c r="A115" s="70"/>
      <c r="B115" s="31"/>
      <c r="C115" s="31" t="s">
        <v>282</v>
      </c>
      <c r="D115" s="67" t="s">
        <v>283</v>
      </c>
      <c r="E115" s="72"/>
      <c r="F115" s="57"/>
      <c r="G115" s="58"/>
      <c r="H115" s="57"/>
      <c r="I115" s="1"/>
      <c r="K115" s="135"/>
    </row>
    <row r="116" spans="1:11" s="394" customFormat="1" ht="12.75" customHeight="1" x14ac:dyDescent="0.25">
      <c r="A116" s="70"/>
      <c r="B116" s="31"/>
      <c r="C116" s="31"/>
      <c r="D116" s="67" t="s">
        <v>284</v>
      </c>
      <c r="E116" s="72"/>
      <c r="F116" s="57">
        <v>3000</v>
      </c>
      <c r="G116" s="58" t="s">
        <v>12</v>
      </c>
      <c r="H116" s="57">
        <v>6000</v>
      </c>
      <c r="I116" s="1"/>
      <c r="K116" s="135"/>
    </row>
    <row r="117" spans="1:11" s="394" customFormat="1" ht="12.75" customHeight="1" x14ac:dyDescent="0.25">
      <c r="A117" s="70"/>
      <c r="B117" s="31"/>
      <c r="C117" s="48"/>
      <c r="D117" s="398" t="s">
        <v>291</v>
      </c>
      <c r="E117" s="389"/>
      <c r="F117" s="147">
        <f>SUM(F118:F120)</f>
        <v>7000</v>
      </c>
      <c r="G117" s="147">
        <f>SUM(G118:G120)</f>
        <v>7000</v>
      </c>
      <c r="H117" s="391">
        <v>65000</v>
      </c>
      <c r="I117" s="1"/>
      <c r="K117" s="135"/>
    </row>
    <row r="118" spans="1:11" s="394" customFormat="1" ht="12.75" customHeight="1" x14ac:dyDescent="0.25">
      <c r="A118" s="70"/>
      <c r="B118" s="31"/>
      <c r="C118" s="59">
        <v>3020</v>
      </c>
      <c r="D118" s="80" t="s">
        <v>100</v>
      </c>
      <c r="E118" s="269"/>
      <c r="F118" s="57">
        <v>2000</v>
      </c>
      <c r="G118" s="58" t="s">
        <v>12</v>
      </c>
      <c r="H118" s="57">
        <v>2000</v>
      </c>
      <c r="I118" s="1"/>
      <c r="K118" s="135"/>
    </row>
    <row r="119" spans="1:11" s="394" customFormat="1" ht="12.75" customHeight="1" x14ac:dyDescent="0.25">
      <c r="A119" s="70"/>
      <c r="B119" s="31"/>
      <c r="C119" s="48" t="s">
        <v>25</v>
      </c>
      <c r="D119" s="49" t="s">
        <v>26</v>
      </c>
      <c r="E119" s="269"/>
      <c r="F119" s="57">
        <v>5000</v>
      </c>
      <c r="G119" s="58" t="s">
        <v>12</v>
      </c>
      <c r="H119" s="57">
        <v>30000</v>
      </c>
      <c r="I119" s="1"/>
      <c r="K119" s="135"/>
    </row>
    <row r="120" spans="1:11" s="394" customFormat="1" ht="12.75" customHeight="1" x14ac:dyDescent="0.25">
      <c r="A120" s="70"/>
      <c r="B120" s="31"/>
      <c r="C120" s="59">
        <v>4530</v>
      </c>
      <c r="D120" s="43" t="s">
        <v>326</v>
      </c>
      <c r="E120" s="42"/>
      <c r="F120" s="58" t="s">
        <v>12</v>
      </c>
      <c r="G120" s="57">
        <v>7000</v>
      </c>
      <c r="H120" s="57">
        <v>3000</v>
      </c>
      <c r="I120" s="1"/>
      <c r="K120" s="135"/>
    </row>
    <row r="121" spans="1:11" s="394" customFormat="1" ht="12.75" customHeight="1" x14ac:dyDescent="0.25">
      <c r="A121" s="58"/>
      <c r="B121" s="53"/>
      <c r="C121" s="31"/>
      <c r="D121" s="224" t="s">
        <v>296</v>
      </c>
      <c r="E121" s="55"/>
      <c r="F121" s="395">
        <f>SUM(F122:F124)</f>
        <v>28852</v>
      </c>
      <c r="G121" s="397" t="s">
        <v>12</v>
      </c>
      <c r="H121" s="396">
        <v>28852</v>
      </c>
      <c r="I121" s="1"/>
      <c r="K121" s="135"/>
    </row>
    <row r="122" spans="1:11" s="394" customFormat="1" ht="12.75" customHeight="1" x14ac:dyDescent="0.25">
      <c r="A122" s="58"/>
      <c r="B122" s="53"/>
      <c r="C122" s="59">
        <v>3020</v>
      </c>
      <c r="D122" s="80" t="s">
        <v>100</v>
      </c>
      <c r="E122" s="56"/>
      <c r="F122" s="57">
        <v>8468</v>
      </c>
      <c r="G122" s="58" t="s">
        <v>12</v>
      </c>
      <c r="H122" s="57">
        <v>8468</v>
      </c>
      <c r="I122" s="1"/>
      <c r="K122" s="135"/>
    </row>
    <row r="123" spans="1:11" s="394" customFormat="1" ht="12.75" customHeight="1" x14ac:dyDescent="0.25">
      <c r="A123" s="58"/>
      <c r="B123" s="53"/>
      <c r="C123" s="48" t="s">
        <v>25</v>
      </c>
      <c r="D123" s="49" t="s">
        <v>26</v>
      </c>
      <c r="E123" s="56"/>
      <c r="F123" s="57">
        <v>17696</v>
      </c>
      <c r="G123" s="58" t="s">
        <v>12</v>
      </c>
      <c r="H123" s="57">
        <v>17696</v>
      </c>
      <c r="I123" s="1"/>
      <c r="K123" s="135"/>
    </row>
    <row r="124" spans="1:11" s="394" customFormat="1" ht="12.75" customHeight="1" x14ac:dyDescent="0.25">
      <c r="A124" s="58"/>
      <c r="B124" s="53"/>
      <c r="C124" s="59">
        <v>4300</v>
      </c>
      <c r="D124" s="43" t="s">
        <v>28</v>
      </c>
      <c r="E124" s="56"/>
      <c r="F124" s="57">
        <v>2688</v>
      </c>
      <c r="G124" s="58" t="s">
        <v>12</v>
      </c>
      <c r="H124" s="57">
        <v>2688</v>
      </c>
      <c r="I124" s="1"/>
      <c r="K124" s="135"/>
    </row>
    <row r="125" spans="1:11" s="387" customFormat="1" ht="12.75" customHeight="1" thickBot="1" x14ac:dyDescent="0.3">
      <c r="A125" s="39">
        <v>758</v>
      </c>
      <c r="B125" s="39"/>
      <c r="C125" s="40"/>
      <c r="D125" s="41" t="s">
        <v>74</v>
      </c>
      <c r="E125" s="51"/>
      <c r="F125" s="38" t="s">
        <v>12</v>
      </c>
      <c r="G125" s="37">
        <f>SUM(G126)</f>
        <v>6807302</v>
      </c>
      <c r="H125" s="37">
        <v>14725351</v>
      </c>
      <c r="I125" s="61"/>
      <c r="K125" s="139"/>
    </row>
    <row r="126" spans="1:11" s="387" customFormat="1" ht="12.75" customHeight="1" thickTop="1" x14ac:dyDescent="0.25">
      <c r="A126" s="39"/>
      <c r="B126" s="53">
        <v>75818</v>
      </c>
      <c r="C126" s="31"/>
      <c r="D126" s="60" t="s">
        <v>75</v>
      </c>
      <c r="E126" s="69"/>
      <c r="F126" s="47" t="s">
        <v>12</v>
      </c>
      <c r="G126" s="46">
        <f>SUM(G127,G130)</f>
        <v>6807302</v>
      </c>
      <c r="H126" s="46">
        <v>14725351</v>
      </c>
      <c r="I126" s="61"/>
      <c r="K126" s="134"/>
    </row>
    <row r="127" spans="1:11" s="387" customFormat="1" ht="12.75" customHeight="1" x14ac:dyDescent="0.25">
      <c r="A127" s="39"/>
      <c r="B127" s="53"/>
      <c r="C127" s="31" t="s">
        <v>76</v>
      </c>
      <c r="D127" s="67" t="s">
        <v>77</v>
      </c>
      <c r="E127" s="56"/>
      <c r="F127" s="44" t="s">
        <v>12</v>
      </c>
      <c r="G127" s="50">
        <f>SUM(G128:G129)</f>
        <v>6803152</v>
      </c>
      <c r="H127" s="30">
        <v>12349797</v>
      </c>
      <c r="I127" s="61"/>
      <c r="K127" s="134"/>
    </row>
    <row r="128" spans="1:11" s="387" customFormat="1" ht="12.75" customHeight="1" x14ac:dyDescent="0.25">
      <c r="A128" s="39"/>
      <c r="B128" s="53"/>
      <c r="C128" s="31"/>
      <c r="D128" s="49" t="s">
        <v>286</v>
      </c>
      <c r="E128" s="130"/>
      <c r="F128" s="58" t="s">
        <v>12</v>
      </c>
      <c r="G128" s="50">
        <v>924263</v>
      </c>
      <c r="H128" s="30">
        <v>2970706</v>
      </c>
      <c r="I128" s="61"/>
      <c r="K128" s="134"/>
    </row>
    <row r="129" spans="1:11" s="387" customFormat="1" ht="12.75" customHeight="1" x14ac:dyDescent="0.25">
      <c r="A129" s="39"/>
      <c r="B129" s="53"/>
      <c r="C129" s="31"/>
      <c r="D129" s="49" t="s">
        <v>78</v>
      </c>
      <c r="E129" s="130"/>
      <c r="F129" s="58" t="s">
        <v>12</v>
      </c>
      <c r="G129" s="50">
        <v>5878889</v>
      </c>
      <c r="H129" s="30">
        <v>9379091</v>
      </c>
      <c r="I129" s="61"/>
      <c r="K129" s="134"/>
    </row>
    <row r="130" spans="1:11" s="387" customFormat="1" ht="12.75" customHeight="1" x14ac:dyDescent="0.25">
      <c r="A130" s="39"/>
      <c r="B130" s="53"/>
      <c r="C130" s="31" t="s">
        <v>327</v>
      </c>
      <c r="D130" s="67" t="s">
        <v>328</v>
      </c>
      <c r="E130" s="56"/>
      <c r="F130" s="44" t="s">
        <v>12</v>
      </c>
      <c r="G130" s="50">
        <v>4150</v>
      </c>
      <c r="H130" s="30">
        <v>2375554</v>
      </c>
      <c r="I130" s="61"/>
      <c r="K130" s="134"/>
    </row>
    <row r="131" spans="1:11" s="387" customFormat="1" ht="12.75" customHeight="1" thickBot="1" x14ac:dyDescent="0.3">
      <c r="A131" s="23">
        <v>801</v>
      </c>
      <c r="B131" s="39"/>
      <c r="C131" s="40"/>
      <c r="D131" s="41" t="s">
        <v>13</v>
      </c>
      <c r="E131" s="51"/>
      <c r="F131" s="52">
        <f>SUM(F132,F143,F148,F154,F162,F169,F178,F182,F190,F201,F205,F210,F219,F226,F234,F241,F251,F261)</f>
        <v>10539018</v>
      </c>
      <c r="G131" s="52">
        <f>SUM(G132,G143,G148,G154,G162,G169,G178,G182,G190,G201,G205,G210,G219,G226,G234,G241,G251,G261)</f>
        <v>4314433</v>
      </c>
      <c r="H131" s="37">
        <v>241633451</v>
      </c>
      <c r="I131" s="84"/>
      <c r="K131" s="134"/>
    </row>
    <row r="132" spans="1:11" s="387" customFormat="1" ht="12.75" customHeight="1" thickTop="1" x14ac:dyDescent="0.25">
      <c r="A132" s="23"/>
      <c r="B132" s="53">
        <v>80101</v>
      </c>
      <c r="C132" s="31"/>
      <c r="D132" s="45" t="s">
        <v>14</v>
      </c>
      <c r="E132" s="64"/>
      <c r="F132" s="54">
        <f>SUM(F133)</f>
        <v>4676377</v>
      </c>
      <c r="G132" s="54">
        <f>SUM(G133)</f>
        <v>26030</v>
      </c>
      <c r="H132" s="46">
        <v>67623564</v>
      </c>
      <c r="I132" s="61"/>
      <c r="K132" s="134"/>
    </row>
    <row r="133" spans="1:11" s="387" customFormat="1" ht="12.75" customHeight="1" x14ac:dyDescent="0.25">
      <c r="A133" s="23"/>
      <c r="B133" s="53"/>
      <c r="C133" s="31"/>
      <c r="D133" s="224" t="s">
        <v>15</v>
      </c>
      <c r="E133" s="55"/>
      <c r="F133" s="396">
        <f>SUM(F134:F142)</f>
        <v>4676377</v>
      </c>
      <c r="G133" s="396">
        <f>SUM(G134:G142)</f>
        <v>26030</v>
      </c>
      <c r="H133" s="396">
        <v>60757346</v>
      </c>
      <c r="I133" s="61"/>
      <c r="K133" s="134"/>
    </row>
    <row r="134" spans="1:11" s="387" customFormat="1" ht="12.75" customHeight="1" x14ac:dyDescent="0.25">
      <c r="A134" s="23"/>
      <c r="B134" s="53"/>
      <c r="C134" s="59">
        <v>3020</v>
      </c>
      <c r="D134" s="80" t="s">
        <v>100</v>
      </c>
      <c r="E134" s="72"/>
      <c r="F134" s="57">
        <v>114608</v>
      </c>
      <c r="G134" s="58" t="s">
        <v>12</v>
      </c>
      <c r="H134" s="68">
        <v>306756</v>
      </c>
      <c r="I134" s="61"/>
      <c r="K134" s="134"/>
    </row>
    <row r="135" spans="1:11" s="387" customFormat="1" ht="12.75" customHeight="1" x14ac:dyDescent="0.25">
      <c r="A135" s="23"/>
      <c r="B135" s="53"/>
      <c r="C135" s="59">
        <v>4010</v>
      </c>
      <c r="D135" s="43" t="s">
        <v>31</v>
      </c>
      <c r="E135" s="72"/>
      <c r="F135" s="57">
        <v>3670828</v>
      </c>
      <c r="G135" s="58" t="s">
        <v>12</v>
      </c>
      <c r="H135" s="68">
        <v>40261509</v>
      </c>
      <c r="I135" s="61"/>
      <c r="K135" s="134"/>
    </row>
    <row r="136" spans="1:11" s="387" customFormat="1" ht="12.75" customHeight="1" x14ac:dyDescent="0.25">
      <c r="A136" s="23"/>
      <c r="B136" s="53"/>
      <c r="C136" s="59">
        <v>4040</v>
      </c>
      <c r="D136" s="43" t="s">
        <v>79</v>
      </c>
      <c r="E136" s="72"/>
      <c r="F136" s="58" t="s">
        <v>12</v>
      </c>
      <c r="G136" s="57">
        <v>17273</v>
      </c>
      <c r="H136" s="68">
        <v>3285744</v>
      </c>
      <c r="I136" s="61"/>
      <c r="K136" s="134"/>
    </row>
    <row r="137" spans="1:11" s="387" customFormat="1" ht="12.75" customHeight="1" x14ac:dyDescent="0.25">
      <c r="A137" s="23"/>
      <c r="B137" s="53"/>
      <c r="C137" s="59">
        <v>4110</v>
      </c>
      <c r="D137" s="43" t="s">
        <v>90</v>
      </c>
      <c r="E137" s="72"/>
      <c r="F137" s="57">
        <v>668105</v>
      </c>
      <c r="G137" s="58" t="s">
        <v>12</v>
      </c>
      <c r="H137" s="68">
        <v>7525045</v>
      </c>
      <c r="I137" s="61"/>
      <c r="K137" s="134"/>
    </row>
    <row r="138" spans="1:11" s="387" customFormat="1" ht="12.75" customHeight="1" x14ac:dyDescent="0.25">
      <c r="A138" s="23"/>
      <c r="B138" s="53"/>
      <c r="C138" s="59">
        <v>4120</v>
      </c>
      <c r="D138" s="43" t="s">
        <v>321</v>
      </c>
      <c r="E138" s="72"/>
      <c r="F138" s="57">
        <v>52249</v>
      </c>
      <c r="G138" s="58" t="s">
        <v>12</v>
      </c>
      <c r="H138" s="68">
        <v>1009817</v>
      </c>
      <c r="I138" s="61"/>
      <c r="K138" s="134"/>
    </row>
    <row r="139" spans="1:11" s="387" customFormat="1" ht="12.75" customHeight="1" x14ac:dyDescent="0.25">
      <c r="A139" s="23"/>
      <c r="B139" s="53"/>
      <c r="C139" s="48" t="s">
        <v>25</v>
      </c>
      <c r="D139" s="49" t="s">
        <v>26</v>
      </c>
      <c r="E139" s="72"/>
      <c r="F139" s="58" t="s">
        <v>12</v>
      </c>
      <c r="G139" s="57">
        <v>3000</v>
      </c>
      <c r="H139" s="57">
        <v>686752</v>
      </c>
      <c r="I139" s="61"/>
      <c r="K139" s="134"/>
    </row>
    <row r="140" spans="1:11" s="387" customFormat="1" ht="12.75" customHeight="1" x14ac:dyDescent="0.25">
      <c r="A140" s="23"/>
      <c r="B140" s="53"/>
      <c r="C140" s="59">
        <v>4270</v>
      </c>
      <c r="D140" s="43" t="s">
        <v>91</v>
      </c>
      <c r="E140" s="72"/>
      <c r="F140" s="58" t="s">
        <v>12</v>
      </c>
      <c r="G140" s="57">
        <v>5757</v>
      </c>
      <c r="H140" s="57">
        <v>203869</v>
      </c>
      <c r="I140" s="61"/>
      <c r="K140" s="134"/>
    </row>
    <row r="141" spans="1:11" s="387" customFormat="1" ht="12.75" customHeight="1" x14ac:dyDescent="0.25">
      <c r="A141" s="23"/>
      <c r="B141" s="53"/>
      <c r="C141" s="59">
        <v>4300</v>
      </c>
      <c r="D141" s="43" t="s">
        <v>28</v>
      </c>
      <c r="E141" s="72"/>
      <c r="F141" s="57">
        <v>4096</v>
      </c>
      <c r="G141" s="58" t="s">
        <v>12</v>
      </c>
      <c r="H141" s="57">
        <v>841515</v>
      </c>
      <c r="I141" s="61"/>
      <c r="K141" s="134"/>
    </row>
    <row r="142" spans="1:11" s="387" customFormat="1" ht="12.75" customHeight="1" x14ac:dyDescent="0.25">
      <c r="A142" s="23"/>
      <c r="B142" s="53"/>
      <c r="C142" s="59">
        <v>4440</v>
      </c>
      <c r="D142" s="43" t="s">
        <v>93</v>
      </c>
      <c r="E142" s="72"/>
      <c r="F142" s="57">
        <v>166491</v>
      </c>
      <c r="G142" s="58" t="s">
        <v>12</v>
      </c>
      <c r="H142" s="57">
        <v>2310406</v>
      </c>
      <c r="I142" s="61"/>
      <c r="K142" s="134"/>
    </row>
    <row r="143" spans="1:11" s="387" customFormat="1" ht="12.75" customHeight="1" x14ac:dyDescent="0.25">
      <c r="A143" s="23"/>
      <c r="B143" s="53">
        <v>80102</v>
      </c>
      <c r="C143" s="31"/>
      <c r="D143" s="45" t="s">
        <v>85</v>
      </c>
      <c r="E143" s="64"/>
      <c r="F143" s="54">
        <f>SUM(F144)</f>
        <v>820023</v>
      </c>
      <c r="G143" s="47" t="s">
        <v>12</v>
      </c>
      <c r="H143" s="46">
        <v>11100841</v>
      </c>
      <c r="I143" s="61"/>
      <c r="K143" s="134"/>
    </row>
    <row r="144" spans="1:11" s="387" customFormat="1" ht="12.75" customHeight="1" x14ac:dyDescent="0.25">
      <c r="A144" s="23"/>
      <c r="B144" s="53"/>
      <c r="C144" s="31"/>
      <c r="D144" s="224" t="s">
        <v>15</v>
      </c>
      <c r="E144" s="55"/>
      <c r="F144" s="396">
        <f>SUM(F145:F147)</f>
        <v>820023</v>
      </c>
      <c r="G144" s="397" t="s">
        <v>12</v>
      </c>
      <c r="H144" s="396">
        <v>8600841</v>
      </c>
      <c r="I144" s="61"/>
      <c r="K144" s="134"/>
    </row>
    <row r="145" spans="1:11" s="387" customFormat="1" ht="12.75" customHeight="1" x14ac:dyDescent="0.25">
      <c r="A145" s="23"/>
      <c r="B145" s="53"/>
      <c r="C145" s="59">
        <v>4010</v>
      </c>
      <c r="D145" s="43" t="s">
        <v>31</v>
      </c>
      <c r="E145" s="72"/>
      <c r="F145" s="57">
        <v>715241</v>
      </c>
      <c r="G145" s="58" t="s">
        <v>12</v>
      </c>
      <c r="H145" s="57">
        <v>5848534</v>
      </c>
      <c r="I145" s="61"/>
      <c r="K145" s="134"/>
    </row>
    <row r="146" spans="1:11" s="387" customFormat="1" ht="12.75" customHeight="1" x14ac:dyDescent="0.25">
      <c r="A146" s="23"/>
      <c r="B146" s="53"/>
      <c r="C146" s="59">
        <v>4110</v>
      </c>
      <c r="D146" s="43" t="s">
        <v>90</v>
      </c>
      <c r="E146" s="72"/>
      <c r="F146" s="57">
        <v>95148</v>
      </c>
      <c r="G146" s="58"/>
      <c r="H146" s="57">
        <v>1192020</v>
      </c>
      <c r="I146" s="61"/>
      <c r="K146" s="134"/>
    </row>
    <row r="147" spans="1:11" s="387" customFormat="1" ht="12.75" customHeight="1" x14ac:dyDescent="0.25">
      <c r="A147" s="23"/>
      <c r="B147" s="53"/>
      <c r="C147" s="59">
        <v>4120</v>
      </c>
      <c r="D147" s="43" t="s">
        <v>321</v>
      </c>
      <c r="E147" s="72"/>
      <c r="F147" s="57">
        <v>9634</v>
      </c>
      <c r="G147" s="58" t="s">
        <v>12</v>
      </c>
      <c r="H147" s="57">
        <v>135310</v>
      </c>
      <c r="I147" s="61"/>
      <c r="K147" s="134"/>
    </row>
    <row r="148" spans="1:11" s="387" customFormat="1" ht="12.75" customHeight="1" x14ac:dyDescent="0.25">
      <c r="A148" s="23"/>
      <c r="B148" s="53">
        <v>80103</v>
      </c>
      <c r="C148" s="31"/>
      <c r="D148" s="45" t="s">
        <v>108</v>
      </c>
      <c r="E148" s="64"/>
      <c r="F148" s="54">
        <f>SUM(F149)</f>
        <v>106098</v>
      </c>
      <c r="G148" s="47" t="s">
        <v>12</v>
      </c>
      <c r="H148" s="46">
        <v>1111573</v>
      </c>
      <c r="I148" s="61"/>
      <c r="K148" s="134"/>
    </row>
    <row r="149" spans="1:11" s="387" customFormat="1" ht="12.75" customHeight="1" x14ac:dyDescent="0.25">
      <c r="A149" s="23"/>
      <c r="B149" s="53"/>
      <c r="C149" s="31"/>
      <c r="D149" s="224" t="s">
        <v>15</v>
      </c>
      <c r="E149" s="55"/>
      <c r="F149" s="396">
        <f>SUM(F150:F153)</f>
        <v>106098</v>
      </c>
      <c r="G149" s="397" t="s">
        <v>12</v>
      </c>
      <c r="H149" s="396">
        <v>993112</v>
      </c>
      <c r="I149" s="61"/>
      <c r="K149" s="134"/>
    </row>
    <row r="150" spans="1:11" s="387" customFormat="1" ht="12.75" customHeight="1" x14ac:dyDescent="0.25">
      <c r="A150" s="23"/>
      <c r="B150" s="53"/>
      <c r="C150" s="59">
        <v>4010</v>
      </c>
      <c r="D150" s="43" t="s">
        <v>31</v>
      </c>
      <c r="E150" s="72"/>
      <c r="F150" s="57">
        <v>85500</v>
      </c>
      <c r="G150" s="58" t="s">
        <v>12</v>
      </c>
      <c r="H150" s="57">
        <v>697283</v>
      </c>
      <c r="I150" s="61"/>
      <c r="K150" s="134"/>
    </row>
    <row r="151" spans="1:11" s="387" customFormat="1" ht="12.75" customHeight="1" x14ac:dyDescent="0.25">
      <c r="A151" s="23"/>
      <c r="B151" s="53"/>
      <c r="C151" s="59">
        <v>4110</v>
      </c>
      <c r="D151" s="43" t="s">
        <v>90</v>
      </c>
      <c r="E151" s="72"/>
      <c r="F151" s="57">
        <v>14675</v>
      </c>
      <c r="G151" s="58" t="s">
        <v>12</v>
      </c>
      <c r="H151" s="57">
        <v>135998</v>
      </c>
      <c r="I151" s="61"/>
      <c r="K151" s="134"/>
    </row>
    <row r="152" spans="1:11" s="387" customFormat="1" ht="12.75" customHeight="1" x14ac:dyDescent="0.25">
      <c r="A152" s="23"/>
      <c r="B152" s="53"/>
      <c r="C152" s="59">
        <v>4120</v>
      </c>
      <c r="D152" s="43" t="s">
        <v>321</v>
      </c>
      <c r="E152" s="72"/>
      <c r="F152" s="57">
        <v>1774</v>
      </c>
      <c r="G152" s="58" t="s">
        <v>12</v>
      </c>
      <c r="H152" s="57">
        <v>17348</v>
      </c>
      <c r="I152" s="61"/>
      <c r="K152" s="134"/>
    </row>
    <row r="153" spans="1:11" s="387" customFormat="1" ht="12.75" customHeight="1" x14ac:dyDescent="0.25">
      <c r="A153" s="23"/>
      <c r="B153" s="53"/>
      <c r="C153" s="59">
        <v>4440</v>
      </c>
      <c r="D153" s="43" t="s">
        <v>93</v>
      </c>
      <c r="E153" s="72"/>
      <c r="F153" s="57">
        <v>4149</v>
      </c>
      <c r="G153" s="58" t="s">
        <v>12</v>
      </c>
      <c r="H153" s="57">
        <v>44125</v>
      </c>
      <c r="I153" s="61"/>
      <c r="K153" s="134"/>
    </row>
    <row r="154" spans="1:11" s="387" customFormat="1" ht="12.75" customHeight="1" x14ac:dyDescent="0.25">
      <c r="A154" s="23"/>
      <c r="B154" s="53">
        <v>80104</v>
      </c>
      <c r="C154" s="31"/>
      <c r="D154" s="45" t="s">
        <v>16</v>
      </c>
      <c r="E154" s="64"/>
      <c r="F154" s="54">
        <f>SUM(F155)</f>
        <v>110094</v>
      </c>
      <c r="G154" s="54">
        <f>SUM(G155)</f>
        <v>12857</v>
      </c>
      <c r="H154" s="82">
        <v>34041046</v>
      </c>
      <c r="I154" s="61"/>
      <c r="K154" s="134"/>
    </row>
    <row r="155" spans="1:11" s="387" customFormat="1" ht="12.75" customHeight="1" x14ac:dyDescent="0.25">
      <c r="A155" s="23"/>
      <c r="B155" s="39"/>
      <c r="C155" s="31"/>
      <c r="D155" s="224" t="s">
        <v>15</v>
      </c>
      <c r="E155" s="55"/>
      <c r="F155" s="396">
        <f>SUM(F156:F161)</f>
        <v>110094</v>
      </c>
      <c r="G155" s="396">
        <f>SUM(G156:G161)</f>
        <v>12857</v>
      </c>
      <c r="H155" s="391">
        <v>24843694</v>
      </c>
      <c r="I155" s="61"/>
      <c r="K155" s="134"/>
    </row>
    <row r="156" spans="1:11" s="387" customFormat="1" ht="12.75" customHeight="1" x14ac:dyDescent="0.25">
      <c r="A156" s="23"/>
      <c r="B156" s="39"/>
      <c r="C156" s="59">
        <v>4010</v>
      </c>
      <c r="D156" s="43" t="s">
        <v>31</v>
      </c>
      <c r="E156" s="72"/>
      <c r="F156" s="57">
        <v>106160</v>
      </c>
      <c r="G156" s="58" t="s">
        <v>12</v>
      </c>
      <c r="H156" s="68">
        <v>16356432</v>
      </c>
      <c r="I156" s="61"/>
      <c r="K156" s="134"/>
    </row>
    <row r="157" spans="1:11" s="387" customFormat="1" ht="12.75" customHeight="1" x14ac:dyDescent="0.25">
      <c r="A157" s="23"/>
      <c r="B157" s="39"/>
      <c r="C157" s="59">
        <v>4040</v>
      </c>
      <c r="D157" s="43" t="s">
        <v>79</v>
      </c>
      <c r="E157" s="72"/>
      <c r="F157" s="58" t="s">
        <v>12</v>
      </c>
      <c r="G157" s="57">
        <v>7782</v>
      </c>
      <c r="H157" s="68">
        <v>1207804</v>
      </c>
      <c r="I157" s="61"/>
      <c r="K157" s="134"/>
    </row>
    <row r="158" spans="1:11" s="387" customFormat="1" ht="12.75" customHeight="1" x14ac:dyDescent="0.25">
      <c r="A158" s="23"/>
      <c r="B158" s="39"/>
      <c r="C158" s="59">
        <v>4110</v>
      </c>
      <c r="D158" s="43" t="s">
        <v>90</v>
      </c>
      <c r="E158" s="72"/>
      <c r="F158" s="57">
        <v>75</v>
      </c>
      <c r="G158" s="58" t="s">
        <v>12</v>
      </c>
      <c r="H158" s="68">
        <v>2982688</v>
      </c>
      <c r="I158" s="61"/>
      <c r="K158" s="134"/>
    </row>
    <row r="159" spans="1:11" s="387" customFormat="1" ht="12.75" customHeight="1" x14ac:dyDescent="0.25">
      <c r="A159" s="23"/>
      <c r="B159" s="39"/>
      <c r="C159" s="59">
        <v>4120</v>
      </c>
      <c r="D159" s="43" t="s">
        <v>321</v>
      </c>
      <c r="E159" s="72"/>
      <c r="F159" s="58" t="s">
        <v>12</v>
      </c>
      <c r="G159" s="57">
        <v>5006</v>
      </c>
      <c r="H159" s="68">
        <v>411953</v>
      </c>
      <c r="I159" s="61"/>
      <c r="K159" s="134"/>
    </row>
    <row r="160" spans="1:11" s="387" customFormat="1" ht="12.75" customHeight="1" x14ac:dyDescent="0.25">
      <c r="A160" s="23"/>
      <c r="B160" s="39"/>
      <c r="C160" s="79">
        <v>4170</v>
      </c>
      <c r="D160" s="80" t="s">
        <v>29</v>
      </c>
      <c r="E160" s="72"/>
      <c r="F160" s="58" t="s">
        <v>12</v>
      </c>
      <c r="G160" s="57">
        <v>69</v>
      </c>
      <c r="H160" s="68">
        <v>5841</v>
      </c>
      <c r="I160" s="61"/>
      <c r="K160" s="134"/>
    </row>
    <row r="161" spans="1:11" s="387" customFormat="1" ht="12.75" customHeight="1" x14ac:dyDescent="0.25">
      <c r="A161" s="23"/>
      <c r="B161" s="39"/>
      <c r="C161" s="59">
        <v>4440</v>
      </c>
      <c r="D161" s="43" t="s">
        <v>93</v>
      </c>
      <c r="E161" s="72"/>
      <c r="F161" s="57">
        <v>3859</v>
      </c>
      <c r="G161" s="58" t="s">
        <v>12</v>
      </c>
      <c r="H161" s="68">
        <v>907138</v>
      </c>
      <c r="I161" s="61"/>
      <c r="K161" s="134"/>
    </row>
    <row r="162" spans="1:11" s="387" customFormat="1" ht="12.75" customHeight="1" x14ac:dyDescent="0.25">
      <c r="A162" s="23"/>
      <c r="B162" s="59">
        <v>80113</v>
      </c>
      <c r="C162" s="31"/>
      <c r="D162" s="60" t="s">
        <v>111</v>
      </c>
      <c r="E162" s="64"/>
      <c r="F162" s="54">
        <f>SUM(F163)</f>
        <v>3250</v>
      </c>
      <c r="G162" s="54">
        <f>SUM(G163)</f>
        <v>500</v>
      </c>
      <c r="H162" s="46">
        <v>513414</v>
      </c>
      <c r="I162" s="61"/>
      <c r="K162" s="134"/>
    </row>
    <row r="163" spans="1:11" s="387" customFormat="1" ht="12.75" customHeight="1" x14ac:dyDescent="0.25">
      <c r="A163" s="23"/>
      <c r="B163" s="53"/>
      <c r="C163" s="31"/>
      <c r="D163" s="224" t="s">
        <v>15</v>
      </c>
      <c r="E163" s="55"/>
      <c r="F163" s="396">
        <f>SUM(F164:F168)</f>
        <v>3250</v>
      </c>
      <c r="G163" s="396">
        <f>SUM(G164:G168)</f>
        <v>500</v>
      </c>
      <c r="H163" s="396">
        <v>392482</v>
      </c>
      <c r="I163" s="61"/>
      <c r="K163" s="134"/>
    </row>
    <row r="164" spans="1:11" s="387" customFormat="1" ht="12.75" customHeight="1" x14ac:dyDescent="0.25">
      <c r="A164" s="29"/>
      <c r="B164" s="77"/>
      <c r="C164" s="83">
        <v>4110</v>
      </c>
      <c r="D164" s="45" t="s">
        <v>90</v>
      </c>
      <c r="E164" s="78"/>
      <c r="F164" s="65">
        <v>2250</v>
      </c>
      <c r="G164" s="66" t="s">
        <v>12</v>
      </c>
      <c r="H164" s="82">
        <v>37054</v>
      </c>
      <c r="I164" s="61"/>
      <c r="K164" s="134"/>
    </row>
    <row r="165" spans="1:11" s="387" customFormat="1" ht="12.75" customHeight="1" x14ac:dyDescent="0.25">
      <c r="A165" s="23"/>
      <c r="B165" s="53"/>
      <c r="C165" s="48" t="s">
        <v>25</v>
      </c>
      <c r="D165" s="49" t="s">
        <v>26</v>
      </c>
      <c r="E165" s="72"/>
      <c r="F165" s="58" t="s">
        <v>12</v>
      </c>
      <c r="G165" s="68">
        <v>500</v>
      </c>
      <c r="H165" s="68">
        <v>60841</v>
      </c>
      <c r="I165" s="61"/>
      <c r="K165" s="134"/>
    </row>
    <row r="166" spans="1:11" s="387" customFormat="1" ht="12.75" customHeight="1" x14ac:dyDescent="0.25">
      <c r="A166" s="23"/>
      <c r="B166" s="53"/>
      <c r="C166" s="59">
        <v>4700</v>
      </c>
      <c r="D166" s="49" t="s">
        <v>72</v>
      </c>
      <c r="E166" s="72"/>
      <c r="F166" s="58"/>
      <c r="G166" s="68"/>
      <c r="H166" s="68"/>
      <c r="I166" s="61"/>
      <c r="K166" s="134"/>
    </row>
    <row r="167" spans="1:11" s="387" customFormat="1" ht="12.75" customHeight="1" x14ac:dyDescent="0.25">
      <c r="A167" s="23"/>
      <c r="B167" s="53"/>
      <c r="C167" s="59"/>
      <c r="D167" s="49" t="s">
        <v>73</v>
      </c>
      <c r="E167" s="72"/>
      <c r="F167" s="57">
        <v>500</v>
      </c>
      <c r="G167" s="58" t="s">
        <v>12</v>
      </c>
      <c r="H167" s="68">
        <v>590</v>
      </c>
      <c r="I167" s="61"/>
      <c r="K167" s="134"/>
    </row>
    <row r="168" spans="1:11" s="387" customFormat="1" ht="12.75" customHeight="1" x14ac:dyDescent="0.25">
      <c r="A168" s="23"/>
      <c r="B168" s="53"/>
      <c r="C168" s="59">
        <v>4780</v>
      </c>
      <c r="D168" s="43" t="s">
        <v>103</v>
      </c>
      <c r="E168" s="72"/>
      <c r="F168" s="57">
        <v>500</v>
      </c>
      <c r="G168" s="58" t="s">
        <v>12</v>
      </c>
      <c r="H168" s="68">
        <v>1600</v>
      </c>
      <c r="I168" s="61"/>
      <c r="K168" s="134"/>
    </row>
    <row r="169" spans="1:11" s="387" customFormat="1" ht="12.75" customHeight="1" x14ac:dyDescent="0.25">
      <c r="A169" s="23"/>
      <c r="B169" s="53">
        <v>80115</v>
      </c>
      <c r="C169" s="31"/>
      <c r="D169" s="45" t="s">
        <v>86</v>
      </c>
      <c r="E169" s="64"/>
      <c r="F169" s="54">
        <f>SUM(F170,F173)</f>
        <v>999359</v>
      </c>
      <c r="G169" s="54">
        <f>SUM(G170,G173)</f>
        <v>2514</v>
      </c>
      <c r="H169" s="46">
        <v>35666650</v>
      </c>
      <c r="I169" s="61"/>
      <c r="K169" s="134"/>
    </row>
    <row r="170" spans="1:11" s="387" customFormat="1" ht="12.75" customHeight="1" x14ac:dyDescent="0.25">
      <c r="A170" s="23"/>
      <c r="B170" s="53"/>
      <c r="C170" s="31"/>
      <c r="D170" s="224" t="s">
        <v>113</v>
      </c>
      <c r="E170" s="55"/>
      <c r="F170" s="395">
        <f>SUM(F171:F172)</f>
        <v>400000</v>
      </c>
      <c r="G170" s="397" t="s">
        <v>12</v>
      </c>
      <c r="H170" s="396">
        <v>1895234</v>
      </c>
      <c r="I170" s="61"/>
      <c r="K170" s="134"/>
    </row>
    <row r="171" spans="1:11" s="387" customFormat="1" ht="12.75" customHeight="1" x14ac:dyDescent="0.25">
      <c r="A171" s="23"/>
      <c r="B171" s="53"/>
      <c r="C171" s="59">
        <v>2540</v>
      </c>
      <c r="D171" s="43" t="s">
        <v>114</v>
      </c>
      <c r="E171" s="72"/>
      <c r="F171" s="50"/>
      <c r="G171" s="44"/>
      <c r="H171" s="30"/>
      <c r="I171" s="61"/>
      <c r="K171" s="134"/>
    </row>
    <row r="172" spans="1:11" s="387" customFormat="1" ht="12.75" customHeight="1" x14ac:dyDescent="0.25">
      <c r="A172" s="23"/>
      <c r="B172" s="53"/>
      <c r="C172" s="59"/>
      <c r="D172" s="43" t="s">
        <v>115</v>
      </c>
      <c r="E172" s="72"/>
      <c r="F172" s="57">
        <v>400000</v>
      </c>
      <c r="G172" s="58" t="s">
        <v>12</v>
      </c>
      <c r="H172" s="68">
        <v>1895234</v>
      </c>
      <c r="I172" s="61"/>
      <c r="K172" s="134"/>
    </row>
    <row r="173" spans="1:11" s="387" customFormat="1" ht="12.75" customHeight="1" x14ac:dyDescent="0.25">
      <c r="A173" s="23"/>
      <c r="B173" s="53"/>
      <c r="C173" s="31"/>
      <c r="D173" s="224" t="s">
        <v>15</v>
      </c>
      <c r="E173" s="55"/>
      <c r="F173" s="396">
        <f>SUM(F174:F177)</f>
        <v>599359</v>
      </c>
      <c r="G173" s="396">
        <f>SUM(G174:G177)</f>
        <v>2514</v>
      </c>
      <c r="H173" s="396">
        <v>31071416</v>
      </c>
      <c r="I173" s="61"/>
      <c r="K173" s="134"/>
    </row>
    <row r="174" spans="1:11" s="387" customFormat="1" ht="12" customHeight="1" x14ac:dyDescent="0.25">
      <c r="A174" s="23"/>
      <c r="B174" s="53"/>
      <c r="C174" s="59">
        <v>4010</v>
      </c>
      <c r="D174" s="43" t="s">
        <v>31</v>
      </c>
      <c r="E174" s="72"/>
      <c r="F174" s="57">
        <v>452500</v>
      </c>
      <c r="G174" s="58" t="s">
        <v>12</v>
      </c>
      <c r="H174" s="68">
        <v>20645537</v>
      </c>
      <c r="I174" s="61"/>
      <c r="K174" s="134"/>
    </row>
    <row r="175" spans="1:11" s="387" customFormat="1" ht="12" customHeight="1" x14ac:dyDescent="0.25">
      <c r="A175" s="23"/>
      <c r="B175" s="53"/>
      <c r="C175" s="59">
        <v>4110</v>
      </c>
      <c r="D175" s="43" t="s">
        <v>90</v>
      </c>
      <c r="E175" s="72"/>
      <c r="F175" s="140">
        <v>136112</v>
      </c>
      <c r="G175" s="145" t="s">
        <v>12</v>
      </c>
      <c r="H175" s="68">
        <v>3896595</v>
      </c>
      <c r="I175" s="61"/>
      <c r="K175" s="134"/>
    </row>
    <row r="176" spans="1:11" s="387" customFormat="1" ht="12" customHeight="1" x14ac:dyDescent="0.25">
      <c r="A176" s="23"/>
      <c r="B176" s="53"/>
      <c r="C176" s="59">
        <v>4120</v>
      </c>
      <c r="D176" s="43" t="s">
        <v>321</v>
      </c>
      <c r="E176" s="72"/>
      <c r="F176" s="140">
        <v>10747</v>
      </c>
      <c r="G176" s="145" t="s">
        <v>12</v>
      </c>
      <c r="H176" s="68">
        <v>541568</v>
      </c>
      <c r="I176" s="61"/>
      <c r="K176" s="134"/>
    </row>
    <row r="177" spans="1:11" s="387" customFormat="1" ht="12" customHeight="1" x14ac:dyDescent="0.25">
      <c r="A177" s="23"/>
      <c r="B177" s="53"/>
      <c r="C177" s="59">
        <v>4270</v>
      </c>
      <c r="D177" s="43" t="s">
        <v>91</v>
      </c>
      <c r="E177" s="72"/>
      <c r="F177" s="58" t="s">
        <v>12</v>
      </c>
      <c r="G177" s="57">
        <v>2514</v>
      </c>
      <c r="H177" s="68">
        <v>126776</v>
      </c>
      <c r="I177" s="61"/>
      <c r="K177" s="134"/>
    </row>
    <row r="178" spans="1:11" s="387" customFormat="1" ht="12" customHeight="1" x14ac:dyDescent="0.25">
      <c r="A178" s="23"/>
      <c r="B178" s="53">
        <v>80116</v>
      </c>
      <c r="C178" s="31"/>
      <c r="D178" s="45" t="s">
        <v>112</v>
      </c>
      <c r="E178" s="64"/>
      <c r="F178" s="54">
        <f>SUM(F179)</f>
        <v>1200000</v>
      </c>
      <c r="G178" s="47" t="s">
        <v>12</v>
      </c>
      <c r="H178" s="46">
        <v>5060419</v>
      </c>
      <c r="I178" s="61"/>
      <c r="K178" s="134"/>
    </row>
    <row r="179" spans="1:11" s="387" customFormat="1" ht="12" customHeight="1" x14ac:dyDescent="0.25">
      <c r="A179" s="23"/>
      <c r="B179" s="53"/>
      <c r="C179" s="31"/>
      <c r="D179" s="224" t="s">
        <v>113</v>
      </c>
      <c r="E179" s="55"/>
      <c r="F179" s="395">
        <f>SUM(F181)</f>
        <v>1200000</v>
      </c>
      <c r="G179" s="397" t="s">
        <v>12</v>
      </c>
      <c r="H179" s="396">
        <v>5060419</v>
      </c>
      <c r="I179" s="61"/>
      <c r="K179" s="134"/>
    </row>
    <row r="180" spans="1:11" s="387" customFormat="1" ht="12" customHeight="1" x14ac:dyDescent="0.25">
      <c r="A180" s="23"/>
      <c r="B180" s="53"/>
      <c r="C180" s="59">
        <v>2540</v>
      </c>
      <c r="D180" s="43" t="s">
        <v>114</v>
      </c>
      <c r="E180" s="72"/>
      <c r="F180" s="58"/>
      <c r="G180" s="58"/>
      <c r="H180" s="68"/>
      <c r="I180" s="61"/>
      <c r="K180" s="134"/>
    </row>
    <row r="181" spans="1:11" s="387" customFormat="1" ht="12" customHeight="1" x14ac:dyDescent="0.25">
      <c r="A181" s="23"/>
      <c r="B181" s="53"/>
      <c r="C181" s="59"/>
      <c r="D181" s="43" t="s">
        <v>115</v>
      </c>
      <c r="E181" s="72"/>
      <c r="F181" s="57">
        <v>1200000</v>
      </c>
      <c r="G181" s="58" t="s">
        <v>12</v>
      </c>
      <c r="H181" s="68">
        <v>5060419</v>
      </c>
      <c r="I181" s="61"/>
      <c r="K181" s="134"/>
    </row>
    <row r="182" spans="1:11" s="387" customFormat="1" ht="12" customHeight="1" x14ac:dyDescent="0.25">
      <c r="A182" s="23"/>
      <c r="B182" s="53">
        <v>80117</v>
      </c>
      <c r="C182" s="31"/>
      <c r="D182" s="45" t="s">
        <v>116</v>
      </c>
      <c r="E182" s="64"/>
      <c r="F182" s="54">
        <f>SUM(F183,F186)</f>
        <v>442688</v>
      </c>
      <c r="G182" s="47" t="s">
        <v>12</v>
      </c>
      <c r="H182" s="46">
        <v>5677101</v>
      </c>
      <c r="I182" s="61"/>
      <c r="K182" s="134"/>
    </row>
    <row r="183" spans="1:11" s="387" customFormat="1" ht="12" customHeight="1" x14ac:dyDescent="0.25">
      <c r="A183" s="23"/>
      <c r="B183" s="53"/>
      <c r="C183" s="31"/>
      <c r="D183" s="224" t="s">
        <v>113</v>
      </c>
      <c r="E183" s="55"/>
      <c r="F183" s="395">
        <f>SUM(F185)</f>
        <v>120000</v>
      </c>
      <c r="G183" s="397" t="s">
        <v>12</v>
      </c>
      <c r="H183" s="396">
        <v>2129846</v>
      </c>
      <c r="I183" s="61"/>
      <c r="K183" s="134"/>
    </row>
    <row r="184" spans="1:11" s="387" customFormat="1" ht="12" customHeight="1" x14ac:dyDescent="0.25">
      <c r="A184" s="23"/>
      <c r="B184" s="53"/>
      <c r="C184" s="59">
        <v>2540</v>
      </c>
      <c r="D184" s="43" t="s">
        <v>114</v>
      </c>
      <c r="E184" s="72"/>
      <c r="F184" s="58"/>
      <c r="G184" s="58"/>
      <c r="H184" s="68"/>
      <c r="I184" s="61"/>
      <c r="K184" s="134"/>
    </row>
    <row r="185" spans="1:11" s="387" customFormat="1" ht="12" customHeight="1" x14ac:dyDescent="0.25">
      <c r="A185" s="23"/>
      <c r="B185" s="53"/>
      <c r="C185" s="59"/>
      <c r="D185" s="43" t="s">
        <v>115</v>
      </c>
      <c r="E185" s="72"/>
      <c r="F185" s="57">
        <v>120000</v>
      </c>
      <c r="G185" s="58" t="s">
        <v>12</v>
      </c>
      <c r="H185" s="68">
        <v>1409958</v>
      </c>
      <c r="I185" s="61"/>
      <c r="K185" s="134"/>
    </row>
    <row r="186" spans="1:11" s="387" customFormat="1" ht="12" customHeight="1" x14ac:dyDescent="0.25">
      <c r="A186" s="23"/>
      <c r="B186" s="53"/>
      <c r="C186" s="31"/>
      <c r="D186" s="224" t="s">
        <v>15</v>
      </c>
      <c r="E186" s="55"/>
      <c r="F186" s="396">
        <f>SUM(F187:F189)</f>
        <v>322688</v>
      </c>
      <c r="G186" s="397" t="s">
        <v>12</v>
      </c>
      <c r="H186" s="396">
        <v>3547255</v>
      </c>
      <c r="I186" s="84"/>
      <c r="K186" s="134"/>
    </row>
    <row r="187" spans="1:11" s="387" customFormat="1" ht="12" customHeight="1" x14ac:dyDescent="0.25">
      <c r="A187" s="23"/>
      <c r="B187" s="53"/>
      <c r="C187" s="59">
        <v>4010</v>
      </c>
      <c r="D187" s="43" t="s">
        <v>31</v>
      </c>
      <c r="E187" s="72"/>
      <c r="F187" s="57">
        <v>263789</v>
      </c>
      <c r="G187" s="58" t="s">
        <v>12</v>
      </c>
      <c r="H187" s="68">
        <v>2476498</v>
      </c>
      <c r="I187" s="61"/>
      <c r="K187" s="134"/>
    </row>
    <row r="188" spans="1:11" s="387" customFormat="1" ht="12" customHeight="1" x14ac:dyDescent="0.25">
      <c r="A188" s="23"/>
      <c r="B188" s="53"/>
      <c r="C188" s="59">
        <v>4110</v>
      </c>
      <c r="D188" s="43" t="s">
        <v>90</v>
      </c>
      <c r="E188" s="72"/>
      <c r="F188" s="57">
        <v>51844</v>
      </c>
      <c r="G188" s="58" t="s">
        <v>12</v>
      </c>
      <c r="H188" s="68">
        <v>474094</v>
      </c>
      <c r="I188" s="61"/>
      <c r="K188" s="134"/>
    </row>
    <row r="189" spans="1:11" s="387" customFormat="1" ht="12" customHeight="1" x14ac:dyDescent="0.25">
      <c r="A189" s="23"/>
      <c r="B189" s="53"/>
      <c r="C189" s="59">
        <v>4120</v>
      </c>
      <c r="D189" s="43" t="s">
        <v>321</v>
      </c>
      <c r="E189" s="72"/>
      <c r="F189" s="57">
        <v>7055</v>
      </c>
      <c r="G189" s="58" t="s">
        <v>12</v>
      </c>
      <c r="H189" s="68">
        <v>61095</v>
      </c>
      <c r="I189" s="61"/>
      <c r="K189" s="134"/>
    </row>
    <row r="190" spans="1:11" s="387" customFormat="1" ht="12.75" customHeight="1" x14ac:dyDescent="0.25">
      <c r="A190" s="23"/>
      <c r="B190" s="59">
        <v>80120</v>
      </c>
      <c r="C190" s="31"/>
      <c r="D190" s="60" t="s">
        <v>94</v>
      </c>
      <c r="E190" s="64"/>
      <c r="F190" s="54">
        <f>SUM(F191,F198)</f>
        <v>1885601</v>
      </c>
      <c r="G190" s="47" t="s">
        <v>12</v>
      </c>
      <c r="H190" s="46">
        <v>23996980</v>
      </c>
      <c r="I190" s="61"/>
      <c r="K190" s="134"/>
    </row>
    <row r="191" spans="1:11" s="387" customFormat="1" ht="12.75" customHeight="1" x14ac:dyDescent="0.25">
      <c r="A191" s="23"/>
      <c r="B191" s="59"/>
      <c r="C191" s="31"/>
      <c r="D191" s="224" t="s">
        <v>113</v>
      </c>
      <c r="E191" s="55"/>
      <c r="F191" s="395">
        <f>SUM(F192:F197)</f>
        <v>1030000</v>
      </c>
      <c r="G191" s="397" t="s">
        <v>12</v>
      </c>
      <c r="H191" s="396">
        <v>6293615</v>
      </c>
      <c r="I191" s="61"/>
      <c r="K191" s="134"/>
    </row>
    <row r="192" spans="1:11" s="387" customFormat="1" ht="12.75" customHeight="1" x14ac:dyDescent="0.25">
      <c r="A192" s="23"/>
      <c r="B192" s="59"/>
      <c r="C192" s="59">
        <v>2540</v>
      </c>
      <c r="D192" s="43" t="s">
        <v>114</v>
      </c>
      <c r="E192" s="72"/>
      <c r="F192" s="58"/>
      <c r="G192" s="58"/>
      <c r="H192" s="68"/>
      <c r="I192" s="61"/>
      <c r="K192" s="134"/>
    </row>
    <row r="193" spans="1:11" s="387" customFormat="1" ht="12.75" customHeight="1" x14ac:dyDescent="0.25">
      <c r="A193" s="23"/>
      <c r="B193" s="59"/>
      <c r="C193" s="59"/>
      <c r="D193" s="43" t="s">
        <v>115</v>
      </c>
      <c r="E193" s="72"/>
      <c r="F193" s="75">
        <v>500000</v>
      </c>
      <c r="G193" s="58" t="s">
        <v>12</v>
      </c>
      <c r="H193" s="68">
        <v>3536478</v>
      </c>
      <c r="I193" s="61"/>
      <c r="K193" s="134"/>
    </row>
    <row r="194" spans="1:11" s="387" customFormat="1" ht="12.75" customHeight="1" x14ac:dyDescent="0.25">
      <c r="A194" s="23"/>
      <c r="B194" s="59"/>
      <c r="C194" s="53">
        <v>2590</v>
      </c>
      <c r="D194" s="43" t="s">
        <v>117</v>
      </c>
      <c r="E194" s="72"/>
      <c r="F194" s="58"/>
      <c r="G194" s="58"/>
      <c r="H194" s="68"/>
      <c r="I194" s="61"/>
      <c r="K194" s="134"/>
    </row>
    <row r="195" spans="1:11" s="387" customFormat="1" ht="12.75" customHeight="1" x14ac:dyDescent="0.25">
      <c r="A195" s="23"/>
      <c r="B195" s="59"/>
      <c r="C195" s="53"/>
      <c r="D195" s="43" t="s">
        <v>118</v>
      </c>
      <c r="E195" s="72"/>
      <c r="F195" s="58"/>
      <c r="G195" s="58"/>
      <c r="H195" s="68"/>
      <c r="I195" s="61"/>
      <c r="K195" s="134"/>
    </row>
    <row r="196" spans="1:11" s="387" customFormat="1" ht="12.75" customHeight="1" x14ac:dyDescent="0.25">
      <c r="A196" s="23"/>
      <c r="B196" s="59"/>
      <c r="C196" s="53"/>
      <c r="D196" s="43" t="s">
        <v>119</v>
      </c>
      <c r="E196" s="72"/>
      <c r="F196" s="58"/>
      <c r="G196" s="58"/>
      <c r="H196" s="68"/>
      <c r="I196" s="61"/>
      <c r="K196" s="134"/>
    </row>
    <row r="197" spans="1:11" s="387" customFormat="1" ht="12.75" customHeight="1" x14ac:dyDescent="0.25">
      <c r="A197" s="23"/>
      <c r="B197" s="59"/>
      <c r="C197" s="53"/>
      <c r="D197" s="43" t="s">
        <v>120</v>
      </c>
      <c r="E197" s="146"/>
      <c r="F197" s="57">
        <v>530000</v>
      </c>
      <c r="G197" s="58" t="s">
        <v>12</v>
      </c>
      <c r="H197" s="68">
        <v>2757137</v>
      </c>
      <c r="I197" s="61"/>
      <c r="K197" s="134"/>
    </row>
    <row r="198" spans="1:11" s="387" customFormat="1" ht="12.75" customHeight="1" x14ac:dyDescent="0.25">
      <c r="A198" s="23"/>
      <c r="B198" s="53"/>
      <c r="C198" s="31"/>
      <c r="D198" s="224" t="s">
        <v>15</v>
      </c>
      <c r="E198" s="55"/>
      <c r="F198" s="396">
        <f>SUM(F199:F200)</f>
        <v>855601</v>
      </c>
      <c r="G198" s="397" t="s">
        <v>12</v>
      </c>
      <c r="H198" s="396">
        <v>16503365</v>
      </c>
      <c r="I198" s="61"/>
      <c r="K198" s="134"/>
    </row>
    <row r="199" spans="1:11" s="387" customFormat="1" ht="12.75" customHeight="1" x14ac:dyDescent="0.25">
      <c r="A199" s="23"/>
      <c r="B199" s="53"/>
      <c r="C199" s="59">
        <v>4010</v>
      </c>
      <c r="D199" s="43" t="s">
        <v>31</v>
      </c>
      <c r="E199" s="72"/>
      <c r="F199" s="57">
        <v>699542</v>
      </c>
      <c r="G199" s="58" t="s">
        <v>12</v>
      </c>
      <c r="H199" s="57">
        <v>10962046</v>
      </c>
      <c r="I199" s="61"/>
      <c r="K199" s="134"/>
    </row>
    <row r="200" spans="1:11" s="387" customFormat="1" ht="12.75" customHeight="1" x14ac:dyDescent="0.25">
      <c r="A200" s="23"/>
      <c r="B200" s="53"/>
      <c r="C200" s="59">
        <v>4110</v>
      </c>
      <c r="D200" s="43" t="s">
        <v>90</v>
      </c>
      <c r="E200" s="72"/>
      <c r="F200" s="57">
        <v>156059</v>
      </c>
      <c r="G200" s="58" t="s">
        <v>12</v>
      </c>
      <c r="H200" s="57">
        <v>2126939</v>
      </c>
      <c r="I200" s="61"/>
      <c r="K200" s="134"/>
    </row>
    <row r="201" spans="1:11" s="387" customFormat="1" ht="12.75" customHeight="1" x14ac:dyDescent="0.25">
      <c r="A201" s="23"/>
      <c r="B201" s="53">
        <v>80134</v>
      </c>
      <c r="C201" s="31"/>
      <c r="D201" s="60" t="s">
        <v>87</v>
      </c>
      <c r="E201" s="64"/>
      <c r="F201" s="54">
        <f>SUM(F202)</f>
        <v>51686</v>
      </c>
      <c r="G201" s="47" t="s">
        <v>12</v>
      </c>
      <c r="H201" s="46">
        <v>7185015</v>
      </c>
      <c r="I201" s="61"/>
      <c r="K201" s="134"/>
    </row>
    <row r="202" spans="1:11" s="387" customFormat="1" ht="12.75" customHeight="1" x14ac:dyDescent="0.25">
      <c r="A202" s="23"/>
      <c r="B202" s="53"/>
      <c r="C202" s="31"/>
      <c r="D202" s="224" t="s">
        <v>15</v>
      </c>
      <c r="E202" s="55"/>
      <c r="F202" s="396">
        <f>SUM(F203:F203)</f>
        <v>51686</v>
      </c>
      <c r="G202" s="397" t="s">
        <v>12</v>
      </c>
      <c r="H202" s="396">
        <v>7085015</v>
      </c>
      <c r="I202" s="61"/>
      <c r="K202" s="134"/>
    </row>
    <row r="203" spans="1:11" s="387" customFormat="1" ht="12.75" customHeight="1" x14ac:dyDescent="0.25">
      <c r="A203" s="23"/>
      <c r="B203" s="53"/>
      <c r="C203" s="59">
        <v>4110</v>
      </c>
      <c r="D203" s="43" t="s">
        <v>90</v>
      </c>
      <c r="E203" s="72"/>
      <c r="F203" s="57">
        <v>51686</v>
      </c>
      <c r="G203" s="58" t="s">
        <v>12</v>
      </c>
      <c r="H203" s="57">
        <v>947837</v>
      </c>
      <c r="I203" s="61"/>
      <c r="K203" s="134"/>
    </row>
    <row r="204" spans="1:11" s="387" customFormat="1" ht="12.75" customHeight="1" x14ac:dyDescent="0.25">
      <c r="A204" s="23"/>
      <c r="B204" s="53">
        <v>80140</v>
      </c>
      <c r="C204" s="48"/>
      <c r="D204" s="254" t="s">
        <v>259</v>
      </c>
      <c r="E204" s="72"/>
      <c r="F204" s="57"/>
      <c r="G204" s="57"/>
      <c r="H204" s="57"/>
      <c r="I204" s="61"/>
      <c r="K204" s="134"/>
    </row>
    <row r="205" spans="1:11" s="387" customFormat="1" ht="12.75" customHeight="1" x14ac:dyDescent="0.25">
      <c r="A205" s="23"/>
      <c r="B205" s="53"/>
      <c r="C205" s="31"/>
      <c r="D205" s="45" t="s">
        <v>260</v>
      </c>
      <c r="E205" s="64"/>
      <c r="F205" s="54">
        <f>SUM(F206)</f>
        <v>28860</v>
      </c>
      <c r="G205" s="54">
        <f>SUM(G206)</f>
        <v>12600</v>
      </c>
      <c r="H205" s="46">
        <v>4900259</v>
      </c>
      <c r="I205" s="61"/>
      <c r="K205" s="134"/>
    </row>
    <row r="206" spans="1:11" s="387" customFormat="1" ht="12.75" customHeight="1" x14ac:dyDescent="0.25">
      <c r="A206" s="23"/>
      <c r="B206" s="53"/>
      <c r="C206" s="31"/>
      <c r="D206" s="224" t="s">
        <v>15</v>
      </c>
      <c r="E206" s="55"/>
      <c r="F206" s="396">
        <f>SUM(F207:F209)</f>
        <v>28860</v>
      </c>
      <c r="G206" s="396">
        <f>SUM(G207:G209)</f>
        <v>12600</v>
      </c>
      <c r="H206" s="396">
        <v>4900259</v>
      </c>
      <c r="I206" s="61"/>
      <c r="K206" s="134"/>
    </row>
    <row r="207" spans="1:11" s="387" customFormat="1" ht="12.75" customHeight="1" x14ac:dyDescent="0.25">
      <c r="A207" s="23"/>
      <c r="B207" s="53"/>
      <c r="C207" s="59">
        <v>3020</v>
      </c>
      <c r="D207" s="80" t="s">
        <v>100</v>
      </c>
      <c r="E207" s="72"/>
      <c r="F207" s="57">
        <v>28860</v>
      </c>
      <c r="G207" s="58" t="s">
        <v>12</v>
      </c>
      <c r="H207" s="30">
        <v>36860</v>
      </c>
      <c r="I207" s="61"/>
      <c r="K207" s="134"/>
    </row>
    <row r="208" spans="1:11" s="387" customFormat="1" ht="12.75" customHeight="1" x14ac:dyDescent="0.25">
      <c r="A208" s="23"/>
      <c r="B208" s="53"/>
      <c r="C208" s="59">
        <v>4040</v>
      </c>
      <c r="D208" s="43" t="s">
        <v>79</v>
      </c>
      <c r="E208" s="72"/>
      <c r="F208" s="58" t="s">
        <v>12</v>
      </c>
      <c r="G208" s="57">
        <v>6600</v>
      </c>
      <c r="H208" s="57">
        <v>220896</v>
      </c>
      <c r="I208" s="61"/>
      <c r="K208" s="134"/>
    </row>
    <row r="209" spans="1:11" s="387" customFormat="1" ht="12.75" customHeight="1" x14ac:dyDescent="0.25">
      <c r="A209" s="23"/>
      <c r="B209" s="53"/>
      <c r="C209" s="59">
        <v>4260</v>
      </c>
      <c r="D209" s="43" t="s">
        <v>27</v>
      </c>
      <c r="E209" s="72"/>
      <c r="F209" s="58" t="s">
        <v>12</v>
      </c>
      <c r="G209" s="57">
        <v>6000</v>
      </c>
      <c r="H209" s="57">
        <v>460817</v>
      </c>
      <c r="I209" s="61"/>
      <c r="K209" s="134"/>
    </row>
    <row r="210" spans="1:11" s="387" customFormat="1" ht="12.75" customHeight="1" x14ac:dyDescent="0.25">
      <c r="A210" s="23"/>
      <c r="B210" s="63">
        <v>80146</v>
      </c>
      <c r="C210" s="48"/>
      <c r="D210" s="45" t="s">
        <v>287</v>
      </c>
      <c r="E210" s="64"/>
      <c r="F210" s="54">
        <f>SUM(F211,F217)</f>
        <v>4496</v>
      </c>
      <c r="G210" s="54">
        <f>SUM(G211,G217)</f>
        <v>4496</v>
      </c>
      <c r="H210" s="46">
        <v>1438634</v>
      </c>
      <c r="I210" s="61"/>
      <c r="K210" s="134"/>
    </row>
    <row r="211" spans="1:11" s="387" customFormat="1" ht="12.75" customHeight="1" x14ac:dyDescent="0.25">
      <c r="A211" s="23"/>
      <c r="B211" s="53"/>
      <c r="C211" s="31"/>
      <c r="D211" s="224" t="s">
        <v>15</v>
      </c>
      <c r="E211" s="55"/>
      <c r="F211" s="395">
        <f>SUM(F212:F216)</f>
        <v>4496</v>
      </c>
      <c r="G211" s="395">
        <f>SUM(G212:G216)</f>
        <v>3626</v>
      </c>
      <c r="H211" s="396">
        <v>1065166</v>
      </c>
      <c r="I211" s="61"/>
      <c r="K211" s="134"/>
    </row>
    <row r="212" spans="1:11" s="387" customFormat="1" ht="12.75" customHeight="1" x14ac:dyDescent="0.25">
      <c r="A212" s="23"/>
      <c r="B212" s="53"/>
      <c r="C212" s="59">
        <v>4110</v>
      </c>
      <c r="D212" s="43" t="s">
        <v>90</v>
      </c>
      <c r="E212" s="56"/>
      <c r="F212" s="58" t="s">
        <v>12</v>
      </c>
      <c r="G212" s="57">
        <v>26</v>
      </c>
      <c r="H212" s="57">
        <v>62953</v>
      </c>
      <c r="I212" s="61"/>
      <c r="K212" s="134"/>
    </row>
    <row r="213" spans="1:11" s="387" customFormat="1" ht="12.75" customHeight="1" x14ac:dyDescent="0.25">
      <c r="A213" s="23"/>
      <c r="B213" s="53"/>
      <c r="C213" s="59">
        <v>4300</v>
      </c>
      <c r="D213" s="43" t="s">
        <v>28</v>
      </c>
      <c r="E213" s="72"/>
      <c r="F213" s="57">
        <v>4470</v>
      </c>
      <c r="G213" s="58" t="s">
        <v>12</v>
      </c>
      <c r="H213" s="57">
        <v>237412</v>
      </c>
      <c r="I213" s="61"/>
      <c r="K213" s="134"/>
    </row>
    <row r="214" spans="1:11" s="387" customFormat="1" ht="12.75" customHeight="1" x14ac:dyDescent="0.25">
      <c r="A214" s="23"/>
      <c r="B214" s="53"/>
      <c r="C214" s="59">
        <v>4440</v>
      </c>
      <c r="D214" s="43" t="s">
        <v>93</v>
      </c>
      <c r="E214" s="72"/>
      <c r="F214" s="57">
        <v>26</v>
      </c>
      <c r="G214" s="58" t="s">
        <v>12</v>
      </c>
      <c r="H214" s="57">
        <v>16071</v>
      </c>
      <c r="I214" s="61"/>
      <c r="K214" s="134"/>
    </row>
    <row r="215" spans="1:11" s="387" customFormat="1" ht="12.75" customHeight="1" x14ac:dyDescent="0.25">
      <c r="A215" s="23"/>
      <c r="B215" s="53"/>
      <c r="C215" s="59">
        <v>4700</v>
      </c>
      <c r="D215" s="49" t="s">
        <v>72</v>
      </c>
      <c r="E215" s="72"/>
      <c r="F215" s="57"/>
      <c r="G215" s="58"/>
      <c r="H215" s="57"/>
      <c r="I215" s="61"/>
      <c r="K215" s="134"/>
    </row>
    <row r="216" spans="1:11" s="387" customFormat="1" ht="12.75" customHeight="1" x14ac:dyDescent="0.25">
      <c r="A216" s="23"/>
      <c r="B216" s="53"/>
      <c r="C216" s="59"/>
      <c r="D216" s="49" t="s">
        <v>73</v>
      </c>
      <c r="E216" s="72"/>
      <c r="F216" s="58" t="s">
        <v>12</v>
      </c>
      <c r="G216" s="57">
        <v>3600</v>
      </c>
      <c r="H216" s="57">
        <v>354165</v>
      </c>
      <c r="I216" s="61"/>
      <c r="K216" s="134"/>
    </row>
    <row r="217" spans="1:11" s="387" customFormat="1" ht="12.75" customHeight="1" x14ac:dyDescent="0.25">
      <c r="A217" s="23"/>
      <c r="B217" s="53"/>
      <c r="C217" s="31"/>
      <c r="D217" s="224" t="s">
        <v>132</v>
      </c>
      <c r="E217" s="399"/>
      <c r="F217" s="397" t="s">
        <v>12</v>
      </c>
      <c r="G217" s="396">
        <f>SUM(G218:G218)</f>
        <v>870</v>
      </c>
      <c r="H217" s="395">
        <v>373468</v>
      </c>
      <c r="I217" s="61"/>
      <c r="K217" s="134"/>
    </row>
    <row r="218" spans="1:11" s="387" customFormat="1" ht="12.75" customHeight="1" x14ac:dyDescent="0.25">
      <c r="A218" s="23"/>
      <c r="B218" s="53"/>
      <c r="C218" s="59">
        <v>4300</v>
      </c>
      <c r="D218" s="43" t="s">
        <v>28</v>
      </c>
      <c r="E218" s="74"/>
      <c r="F218" s="58" t="s">
        <v>12</v>
      </c>
      <c r="G218" s="57">
        <v>870</v>
      </c>
      <c r="H218" s="57">
        <v>373468</v>
      </c>
      <c r="I218" s="61"/>
      <c r="K218" s="134"/>
    </row>
    <row r="219" spans="1:11" s="387" customFormat="1" ht="12.75" customHeight="1" x14ac:dyDescent="0.25">
      <c r="A219" s="23"/>
      <c r="B219" s="53">
        <v>80148</v>
      </c>
      <c r="C219" s="31"/>
      <c r="D219" s="45" t="s">
        <v>95</v>
      </c>
      <c r="E219" s="64"/>
      <c r="F219" s="54">
        <f>SUM(F220)</f>
        <v>6723</v>
      </c>
      <c r="G219" s="47" t="s">
        <v>12</v>
      </c>
      <c r="H219" s="46">
        <v>2786750</v>
      </c>
      <c r="I219" s="61"/>
      <c r="K219" s="134"/>
    </row>
    <row r="220" spans="1:11" s="387" customFormat="1" ht="12.75" customHeight="1" x14ac:dyDescent="0.25">
      <c r="A220" s="23"/>
      <c r="B220" s="53"/>
      <c r="C220" s="31"/>
      <c r="D220" s="224" t="s">
        <v>15</v>
      </c>
      <c r="E220" s="55"/>
      <c r="F220" s="396">
        <f>SUM(F221:F222)</f>
        <v>6723</v>
      </c>
      <c r="G220" s="397" t="s">
        <v>12</v>
      </c>
      <c r="H220" s="396">
        <v>2786750</v>
      </c>
      <c r="I220" s="61"/>
      <c r="K220" s="134"/>
    </row>
    <row r="221" spans="1:11" s="387" customFormat="1" ht="12.75" customHeight="1" x14ac:dyDescent="0.25">
      <c r="A221" s="23"/>
      <c r="B221" s="53"/>
      <c r="C221" s="59">
        <v>4110</v>
      </c>
      <c r="D221" s="43" t="s">
        <v>90</v>
      </c>
      <c r="E221" s="72"/>
      <c r="F221" s="57">
        <v>6327</v>
      </c>
      <c r="G221" s="58" t="s">
        <v>12</v>
      </c>
      <c r="H221" s="57">
        <v>353081</v>
      </c>
      <c r="I221" s="61"/>
      <c r="K221" s="134"/>
    </row>
    <row r="222" spans="1:11" s="387" customFormat="1" ht="12.75" customHeight="1" x14ac:dyDescent="0.25">
      <c r="A222" s="29"/>
      <c r="B222" s="77"/>
      <c r="C222" s="83">
        <v>4120</v>
      </c>
      <c r="D222" s="45" t="s">
        <v>321</v>
      </c>
      <c r="E222" s="78"/>
      <c r="F222" s="65">
        <v>396</v>
      </c>
      <c r="G222" s="66" t="s">
        <v>12</v>
      </c>
      <c r="H222" s="65">
        <v>46981</v>
      </c>
      <c r="I222" s="61"/>
      <c r="K222" s="134"/>
    </row>
    <row r="223" spans="1:11" s="387" customFormat="1" ht="12" customHeight="1" x14ac:dyDescent="0.25">
      <c r="A223" s="23"/>
      <c r="B223" s="53">
        <v>80149</v>
      </c>
      <c r="C223" s="48"/>
      <c r="D223" s="49" t="s">
        <v>96</v>
      </c>
      <c r="E223" s="74"/>
      <c r="F223" s="57"/>
      <c r="G223" s="58"/>
      <c r="H223" s="68"/>
      <c r="I223" s="61"/>
      <c r="K223" s="134"/>
    </row>
    <row r="224" spans="1:11" s="387" customFormat="1" ht="12" customHeight="1" x14ac:dyDescent="0.25">
      <c r="A224" s="23"/>
      <c r="B224" s="53"/>
      <c r="C224" s="48"/>
      <c r="D224" s="49" t="s">
        <v>97</v>
      </c>
      <c r="E224" s="74"/>
      <c r="F224" s="57"/>
      <c r="G224" s="58"/>
      <c r="H224" s="68"/>
      <c r="I224" s="61"/>
      <c r="K224" s="134"/>
    </row>
    <row r="225" spans="1:11" s="387" customFormat="1" ht="12" customHeight="1" x14ac:dyDescent="0.25">
      <c r="A225" s="23"/>
      <c r="B225" s="53"/>
      <c r="C225" s="48"/>
      <c r="D225" s="49" t="s">
        <v>98</v>
      </c>
      <c r="E225" s="74"/>
      <c r="F225" s="57"/>
      <c r="G225" s="58"/>
      <c r="H225" s="68"/>
      <c r="I225" s="61"/>
      <c r="K225" s="134"/>
    </row>
    <row r="226" spans="1:11" s="387" customFormat="1" ht="12" customHeight="1" x14ac:dyDescent="0.25">
      <c r="A226" s="23"/>
      <c r="B226" s="53"/>
      <c r="C226" s="31"/>
      <c r="D226" s="45" t="s">
        <v>99</v>
      </c>
      <c r="E226" s="64"/>
      <c r="F226" s="47" t="s">
        <v>12</v>
      </c>
      <c r="G226" s="54">
        <f>SUM(G227)</f>
        <v>153256</v>
      </c>
      <c r="H226" s="46">
        <v>4289921</v>
      </c>
      <c r="I226" s="61"/>
      <c r="K226" s="134"/>
    </row>
    <row r="227" spans="1:11" s="387" customFormat="1" ht="12.75" customHeight="1" x14ac:dyDescent="0.25">
      <c r="A227" s="23"/>
      <c r="B227" s="59"/>
      <c r="C227" s="31"/>
      <c r="D227" s="224" t="s">
        <v>15</v>
      </c>
      <c r="E227" s="55"/>
      <c r="F227" s="397" t="s">
        <v>12</v>
      </c>
      <c r="G227" s="395">
        <f>SUM(G228:G231)</f>
        <v>153256</v>
      </c>
      <c r="H227" s="396">
        <v>2459109</v>
      </c>
      <c r="I227" s="61"/>
      <c r="K227" s="134"/>
    </row>
    <row r="228" spans="1:11" s="387" customFormat="1" ht="12.75" customHeight="1" x14ac:dyDescent="0.25">
      <c r="A228" s="23"/>
      <c r="B228" s="53"/>
      <c r="C228" s="59">
        <v>4010</v>
      </c>
      <c r="D228" s="43" t="s">
        <v>31</v>
      </c>
      <c r="E228" s="72"/>
      <c r="F228" s="58" t="s">
        <v>12</v>
      </c>
      <c r="G228" s="75">
        <v>133480</v>
      </c>
      <c r="H228" s="57">
        <v>1770577</v>
      </c>
      <c r="I228" s="61"/>
      <c r="K228" s="134"/>
    </row>
    <row r="229" spans="1:11" s="387" customFormat="1" ht="12.75" customHeight="1" x14ac:dyDescent="0.25">
      <c r="A229" s="23"/>
      <c r="B229" s="53"/>
      <c r="C229" s="59">
        <v>4110</v>
      </c>
      <c r="D229" s="43" t="s">
        <v>90</v>
      </c>
      <c r="E229" s="72"/>
      <c r="F229" s="58" t="s">
        <v>12</v>
      </c>
      <c r="G229" s="75">
        <v>11300</v>
      </c>
      <c r="H229" s="57">
        <v>346293</v>
      </c>
      <c r="I229" s="61"/>
      <c r="K229" s="134"/>
    </row>
    <row r="230" spans="1:11" s="387" customFormat="1" ht="12.75" customHeight="1" x14ac:dyDescent="0.25">
      <c r="A230" s="23"/>
      <c r="B230" s="53"/>
      <c r="C230" s="59">
        <v>4120</v>
      </c>
      <c r="D230" s="43" t="s">
        <v>321</v>
      </c>
      <c r="E230" s="72"/>
      <c r="F230" s="58" t="s">
        <v>12</v>
      </c>
      <c r="G230" s="75">
        <v>1700</v>
      </c>
      <c r="H230" s="57">
        <v>48507</v>
      </c>
      <c r="I230" s="61"/>
      <c r="K230" s="134"/>
    </row>
    <row r="231" spans="1:11" s="387" customFormat="1" ht="12.75" customHeight="1" x14ac:dyDescent="0.25">
      <c r="A231" s="23"/>
      <c r="B231" s="53"/>
      <c r="C231" s="59">
        <v>4440</v>
      </c>
      <c r="D231" s="43" t="s">
        <v>93</v>
      </c>
      <c r="E231" s="72"/>
      <c r="F231" s="58" t="s">
        <v>12</v>
      </c>
      <c r="G231" s="57">
        <v>6776</v>
      </c>
      <c r="H231" s="57">
        <v>99776</v>
      </c>
      <c r="I231" s="61"/>
      <c r="K231" s="134"/>
    </row>
    <row r="232" spans="1:11" s="387" customFormat="1" ht="12.75" customHeight="1" x14ac:dyDescent="0.25">
      <c r="A232" s="23"/>
      <c r="B232" s="53">
        <v>80150</v>
      </c>
      <c r="C232" s="48"/>
      <c r="D232" s="49" t="s">
        <v>96</v>
      </c>
      <c r="E232" s="72"/>
      <c r="F232" s="57"/>
      <c r="G232" s="58"/>
      <c r="H232" s="68"/>
      <c r="I232" s="61"/>
      <c r="K232" s="134"/>
    </row>
    <row r="233" spans="1:11" s="387" customFormat="1" ht="12.75" customHeight="1" x14ac:dyDescent="0.25">
      <c r="A233" s="23"/>
      <c r="B233" s="53"/>
      <c r="C233" s="48"/>
      <c r="D233" s="49" t="s">
        <v>121</v>
      </c>
      <c r="E233" s="72"/>
      <c r="F233" s="57"/>
      <c r="G233" s="58"/>
      <c r="H233" s="68"/>
      <c r="I233" s="61"/>
      <c r="K233" s="134"/>
    </row>
    <row r="234" spans="1:11" s="387" customFormat="1" ht="12.75" customHeight="1" x14ac:dyDescent="0.25">
      <c r="A234" s="23"/>
      <c r="B234" s="53"/>
      <c r="C234" s="31"/>
      <c r="D234" s="45" t="s">
        <v>122</v>
      </c>
      <c r="E234" s="64"/>
      <c r="F234" s="47" t="s">
        <v>12</v>
      </c>
      <c r="G234" s="54">
        <f>SUM(G235)</f>
        <v>4063027</v>
      </c>
      <c r="H234" s="46">
        <v>8306483</v>
      </c>
      <c r="I234" s="61"/>
      <c r="K234" s="134"/>
    </row>
    <row r="235" spans="1:11" s="387" customFormat="1" ht="12.75" customHeight="1" x14ac:dyDescent="0.25">
      <c r="A235" s="23"/>
      <c r="B235" s="53"/>
      <c r="C235" s="31"/>
      <c r="D235" s="224" t="s">
        <v>15</v>
      </c>
      <c r="E235" s="55"/>
      <c r="F235" s="397" t="s">
        <v>12</v>
      </c>
      <c r="G235" s="395">
        <f>SUM(G236:G240)</f>
        <v>4063027</v>
      </c>
      <c r="H235" s="147">
        <v>8112152</v>
      </c>
      <c r="I235" s="61"/>
      <c r="K235" s="134"/>
    </row>
    <row r="236" spans="1:11" s="387" customFormat="1" ht="12.75" customHeight="1" x14ac:dyDescent="0.25">
      <c r="A236" s="23"/>
      <c r="B236" s="53"/>
      <c r="C236" s="59">
        <v>4010</v>
      </c>
      <c r="D236" s="43" t="s">
        <v>31</v>
      </c>
      <c r="E236" s="72"/>
      <c r="F236" s="58" t="s">
        <v>12</v>
      </c>
      <c r="G236" s="75">
        <v>3285543</v>
      </c>
      <c r="H236" s="57">
        <v>5708341</v>
      </c>
      <c r="I236" s="61"/>
      <c r="K236" s="134"/>
    </row>
    <row r="237" spans="1:11" s="387" customFormat="1" ht="12.75" customHeight="1" x14ac:dyDescent="0.25">
      <c r="A237" s="23"/>
      <c r="B237" s="53"/>
      <c r="C237" s="59">
        <v>4040</v>
      </c>
      <c r="D237" s="43" t="s">
        <v>79</v>
      </c>
      <c r="E237" s="72"/>
      <c r="F237" s="58" t="s">
        <v>12</v>
      </c>
      <c r="G237" s="75">
        <v>8151</v>
      </c>
      <c r="H237" s="57">
        <v>715793</v>
      </c>
      <c r="I237" s="61"/>
      <c r="K237" s="134"/>
    </row>
    <row r="238" spans="1:11" s="387" customFormat="1" ht="12.75" customHeight="1" x14ac:dyDescent="0.25">
      <c r="A238" s="23"/>
      <c r="B238" s="53"/>
      <c r="C238" s="59">
        <v>4110</v>
      </c>
      <c r="D238" s="43" t="s">
        <v>90</v>
      </c>
      <c r="E238" s="72"/>
      <c r="F238" s="58" t="s">
        <v>12</v>
      </c>
      <c r="G238" s="57">
        <v>510840</v>
      </c>
      <c r="H238" s="57">
        <v>1121531</v>
      </c>
      <c r="I238" s="61"/>
      <c r="K238" s="134"/>
    </row>
    <row r="239" spans="1:11" s="387" customFormat="1" ht="12.75" customHeight="1" x14ac:dyDescent="0.25">
      <c r="A239" s="23"/>
      <c r="B239" s="53"/>
      <c r="C239" s="59">
        <v>4120</v>
      </c>
      <c r="D239" s="43" t="s">
        <v>321</v>
      </c>
      <c r="E239" s="72"/>
      <c r="F239" s="58" t="s">
        <v>12</v>
      </c>
      <c r="G239" s="57">
        <v>95061</v>
      </c>
      <c r="H239" s="57">
        <v>131281</v>
      </c>
      <c r="I239" s="61"/>
      <c r="K239" s="134"/>
    </row>
    <row r="240" spans="1:11" s="387" customFormat="1" ht="12.75" customHeight="1" x14ac:dyDescent="0.25">
      <c r="A240" s="23"/>
      <c r="B240" s="53"/>
      <c r="C240" s="59">
        <v>4440</v>
      </c>
      <c r="D240" s="43" t="s">
        <v>93</v>
      </c>
      <c r="E240" s="72"/>
      <c r="F240" s="58" t="s">
        <v>12</v>
      </c>
      <c r="G240" s="57">
        <v>163432</v>
      </c>
      <c r="H240" s="57">
        <v>317058</v>
      </c>
      <c r="I240" s="61"/>
      <c r="K240" s="134"/>
    </row>
    <row r="241" spans="1:11" s="387" customFormat="1" ht="12.75" customHeight="1" x14ac:dyDescent="0.25">
      <c r="A241" s="23"/>
      <c r="B241" s="53">
        <v>80151</v>
      </c>
      <c r="C241" s="31"/>
      <c r="D241" s="45" t="s">
        <v>123</v>
      </c>
      <c r="E241" s="64"/>
      <c r="F241" s="47" t="s">
        <v>12</v>
      </c>
      <c r="G241" s="54">
        <f>SUM(G242)</f>
        <v>26403</v>
      </c>
      <c r="H241" s="46">
        <v>328014</v>
      </c>
      <c r="I241" s="61"/>
      <c r="K241" s="134"/>
    </row>
    <row r="242" spans="1:11" s="387" customFormat="1" ht="12.75" customHeight="1" x14ac:dyDescent="0.25">
      <c r="A242" s="23"/>
      <c r="B242" s="53"/>
      <c r="C242" s="31"/>
      <c r="D242" s="224" t="s">
        <v>15</v>
      </c>
      <c r="E242" s="55"/>
      <c r="F242" s="397" t="s">
        <v>12</v>
      </c>
      <c r="G242" s="395">
        <f>SUM(G243:G243)</f>
        <v>26403</v>
      </c>
      <c r="H242" s="396">
        <v>273210</v>
      </c>
      <c r="I242" s="61"/>
      <c r="K242" s="134"/>
    </row>
    <row r="243" spans="1:11" s="387" customFormat="1" ht="12.75" customHeight="1" x14ac:dyDescent="0.25">
      <c r="A243" s="23"/>
      <c r="B243" s="53"/>
      <c r="C243" s="59">
        <v>4010</v>
      </c>
      <c r="D243" s="43" t="s">
        <v>31</v>
      </c>
      <c r="E243" s="72"/>
      <c r="F243" s="58" t="s">
        <v>12</v>
      </c>
      <c r="G243" s="57">
        <v>26403</v>
      </c>
      <c r="H243" s="57">
        <v>175697</v>
      </c>
      <c r="I243" s="61"/>
      <c r="K243" s="134"/>
    </row>
    <row r="244" spans="1:11" s="387" customFormat="1" ht="12.75" customHeight="1" x14ac:dyDescent="0.25">
      <c r="A244" s="23"/>
      <c r="B244" s="53">
        <v>80152</v>
      </c>
      <c r="C244" s="48"/>
      <c r="D244" s="49" t="s">
        <v>96</v>
      </c>
      <c r="E244" s="72"/>
      <c r="F244" s="58"/>
      <c r="G244" s="57"/>
      <c r="H244" s="68"/>
      <c r="I244" s="61"/>
      <c r="K244" s="134"/>
    </row>
    <row r="245" spans="1:11" s="387" customFormat="1" ht="12.75" customHeight="1" x14ac:dyDescent="0.25">
      <c r="A245" s="23"/>
      <c r="B245" s="53"/>
      <c r="C245" s="48"/>
      <c r="D245" s="49" t="s">
        <v>121</v>
      </c>
      <c r="E245" s="72"/>
      <c r="F245" s="58"/>
      <c r="G245" s="57"/>
      <c r="H245" s="68"/>
      <c r="I245" s="61"/>
      <c r="K245" s="134"/>
    </row>
    <row r="246" spans="1:11" s="387" customFormat="1" ht="12.75" customHeight="1" x14ac:dyDescent="0.25">
      <c r="A246" s="23"/>
      <c r="B246" s="53"/>
      <c r="C246" s="48"/>
      <c r="D246" s="49" t="s">
        <v>124</v>
      </c>
      <c r="E246" s="72"/>
      <c r="F246" s="58"/>
      <c r="G246" s="57"/>
      <c r="H246" s="68"/>
      <c r="I246" s="61"/>
      <c r="K246" s="134"/>
    </row>
    <row r="247" spans="1:11" s="387" customFormat="1" ht="12.75" customHeight="1" x14ac:dyDescent="0.25">
      <c r="A247" s="23"/>
      <c r="B247" s="53"/>
      <c r="C247" s="48"/>
      <c r="D247" s="63" t="s">
        <v>125</v>
      </c>
      <c r="E247" s="72"/>
      <c r="F247" s="58"/>
      <c r="G247" s="57"/>
      <c r="H247" s="68"/>
      <c r="I247" s="61"/>
      <c r="K247" s="134"/>
    </row>
    <row r="248" spans="1:11" s="387" customFormat="1" ht="12.75" customHeight="1" x14ac:dyDescent="0.25">
      <c r="A248" s="23"/>
      <c r="B248" s="53"/>
      <c r="C248" s="48"/>
      <c r="D248" s="63" t="s">
        <v>126</v>
      </c>
      <c r="E248" s="74"/>
      <c r="F248" s="57"/>
      <c r="G248" s="58"/>
      <c r="H248" s="68"/>
      <c r="I248" s="61"/>
      <c r="K248" s="134"/>
    </row>
    <row r="249" spans="1:11" s="387" customFormat="1" ht="12.75" customHeight="1" x14ac:dyDescent="0.25">
      <c r="A249" s="23"/>
      <c r="B249" s="53"/>
      <c r="C249" s="48"/>
      <c r="D249" s="49" t="s">
        <v>127</v>
      </c>
      <c r="E249" s="74"/>
      <c r="F249" s="57"/>
      <c r="G249" s="58"/>
      <c r="H249" s="68"/>
      <c r="I249" s="61"/>
      <c r="K249" s="134"/>
    </row>
    <row r="250" spans="1:11" s="387" customFormat="1" ht="12.75" customHeight="1" x14ac:dyDescent="0.25">
      <c r="A250" s="23"/>
      <c r="B250" s="53"/>
      <c r="C250" s="48"/>
      <c r="D250" s="63" t="s">
        <v>128</v>
      </c>
      <c r="E250" s="74"/>
      <c r="F250" s="57"/>
      <c r="G250" s="58"/>
      <c r="H250" s="68"/>
      <c r="I250" s="61"/>
      <c r="K250" s="134"/>
    </row>
    <row r="251" spans="1:11" s="387" customFormat="1" ht="12.75" customHeight="1" x14ac:dyDescent="0.25">
      <c r="A251" s="23"/>
      <c r="B251" s="53"/>
      <c r="C251" s="31"/>
      <c r="D251" s="148" t="s">
        <v>129</v>
      </c>
      <c r="E251" s="64"/>
      <c r="F251" s="54">
        <f>SUM(F252,F257)</f>
        <v>191013</v>
      </c>
      <c r="G251" s="47" t="s">
        <v>12</v>
      </c>
      <c r="H251" s="46">
        <v>3880191</v>
      </c>
      <c r="I251" s="61"/>
      <c r="K251" s="134"/>
    </row>
    <row r="252" spans="1:11" s="387" customFormat="1" ht="12.75" customHeight="1" x14ac:dyDescent="0.25">
      <c r="A252" s="23"/>
      <c r="B252" s="53"/>
      <c r="C252" s="31"/>
      <c r="D252" s="224" t="s">
        <v>113</v>
      </c>
      <c r="E252" s="55"/>
      <c r="F252" s="395">
        <f>SUM(F253:F256)</f>
        <v>25000</v>
      </c>
      <c r="G252" s="397" t="s">
        <v>12</v>
      </c>
      <c r="H252" s="396">
        <v>287631</v>
      </c>
      <c r="I252" s="61"/>
      <c r="K252" s="134"/>
    </row>
    <row r="253" spans="1:11" s="387" customFormat="1" ht="12.75" customHeight="1" x14ac:dyDescent="0.25">
      <c r="A253" s="23"/>
      <c r="B253" s="53"/>
      <c r="C253" s="53">
        <v>2590</v>
      </c>
      <c r="D253" s="43" t="s">
        <v>117</v>
      </c>
      <c r="E253" s="72"/>
      <c r="F253" s="58"/>
      <c r="G253" s="58"/>
      <c r="H253" s="68"/>
      <c r="I253" s="61"/>
      <c r="K253" s="134"/>
    </row>
    <row r="254" spans="1:11" s="387" customFormat="1" ht="12.75" customHeight="1" x14ac:dyDescent="0.25">
      <c r="A254" s="23"/>
      <c r="B254" s="53"/>
      <c r="C254" s="53"/>
      <c r="D254" s="43" t="s">
        <v>118</v>
      </c>
      <c r="E254" s="72"/>
      <c r="F254" s="58"/>
      <c r="G254" s="58"/>
      <c r="H254" s="68"/>
      <c r="I254" s="61"/>
      <c r="K254" s="134"/>
    </row>
    <row r="255" spans="1:11" s="387" customFormat="1" ht="12.75" customHeight="1" x14ac:dyDescent="0.25">
      <c r="A255" s="23"/>
      <c r="B255" s="53"/>
      <c r="C255" s="53"/>
      <c r="D255" s="43" t="s">
        <v>119</v>
      </c>
      <c r="E255" s="72"/>
      <c r="F255" s="58"/>
      <c r="G255" s="58"/>
      <c r="H255" s="68"/>
      <c r="I255" s="61"/>
      <c r="K255" s="134"/>
    </row>
    <row r="256" spans="1:11" s="387" customFormat="1" ht="12.75" customHeight="1" x14ac:dyDescent="0.25">
      <c r="A256" s="23"/>
      <c r="B256" s="53"/>
      <c r="C256" s="53"/>
      <c r="D256" s="43" t="s">
        <v>120</v>
      </c>
      <c r="E256" s="146"/>
      <c r="F256" s="57">
        <v>25000</v>
      </c>
      <c r="G256" s="58" t="s">
        <v>12</v>
      </c>
      <c r="H256" s="68">
        <v>183112</v>
      </c>
      <c r="I256" s="61"/>
      <c r="K256" s="134"/>
    </row>
    <row r="257" spans="1:11" s="387" customFormat="1" ht="12.75" customHeight="1" x14ac:dyDescent="0.25">
      <c r="A257" s="23"/>
      <c r="B257" s="59"/>
      <c r="C257" s="31"/>
      <c r="D257" s="224" t="s">
        <v>15</v>
      </c>
      <c r="E257" s="55"/>
      <c r="F257" s="395">
        <f>SUM(F258:F260)</f>
        <v>166013</v>
      </c>
      <c r="G257" s="397" t="s">
        <v>12</v>
      </c>
      <c r="H257" s="396">
        <v>3592560</v>
      </c>
      <c r="I257" s="61"/>
      <c r="K257" s="134"/>
    </row>
    <row r="258" spans="1:11" s="387" customFormat="1" ht="12.75" customHeight="1" x14ac:dyDescent="0.25">
      <c r="A258" s="23"/>
      <c r="B258" s="53"/>
      <c r="C258" s="59">
        <v>4010</v>
      </c>
      <c r="D258" s="43" t="s">
        <v>31</v>
      </c>
      <c r="E258" s="56"/>
      <c r="F258" s="57">
        <v>138781</v>
      </c>
      <c r="G258" s="58" t="s">
        <v>12</v>
      </c>
      <c r="H258" s="57">
        <v>2405713</v>
      </c>
      <c r="I258" s="61"/>
      <c r="K258" s="134"/>
    </row>
    <row r="259" spans="1:11" s="387" customFormat="1" ht="12.75" customHeight="1" x14ac:dyDescent="0.25">
      <c r="A259" s="23"/>
      <c r="B259" s="53"/>
      <c r="C259" s="59">
        <v>4110</v>
      </c>
      <c r="D259" s="43" t="s">
        <v>90</v>
      </c>
      <c r="E259" s="72"/>
      <c r="F259" s="57">
        <v>23835</v>
      </c>
      <c r="G259" s="58" t="s">
        <v>12</v>
      </c>
      <c r="H259" s="57">
        <v>467759</v>
      </c>
      <c r="I259" s="61"/>
      <c r="K259" s="134"/>
    </row>
    <row r="260" spans="1:11" s="387" customFormat="1" ht="12.75" customHeight="1" x14ac:dyDescent="0.25">
      <c r="A260" s="23"/>
      <c r="B260" s="53"/>
      <c r="C260" s="59">
        <v>4120</v>
      </c>
      <c r="D260" s="43" t="s">
        <v>321</v>
      </c>
      <c r="E260" s="72"/>
      <c r="F260" s="57">
        <v>3397</v>
      </c>
      <c r="G260" s="58" t="s">
        <v>12</v>
      </c>
      <c r="H260" s="57">
        <v>63398</v>
      </c>
      <c r="I260" s="61"/>
      <c r="K260" s="134"/>
    </row>
    <row r="261" spans="1:11" s="387" customFormat="1" ht="12.75" customHeight="1" x14ac:dyDescent="0.25">
      <c r="A261" s="19"/>
      <c r="B261" s="53">
        <v>80195</v>
      </c>
      <c r="C261" s="31"/>
      <c r="D261" s="45" t="s">
        <v>17</v>
      </c>
      <c r="E261" s="64"/>
      <c r="F261" s="54">
        <f>SUM(F262)</f>
        <v>12750</v>
      </c>
      <c r="G261" s="54">
        <f>SUM(G262)</f>
        <v>12750</v>
      </c>
      <c r="H261" s="46">
        <v>17554064</v>
      </c>
      <c r="I261" s="61"/>
      <c r="K261" s="134"/>
    </row>
    <row r="262" spans="1:11" s="387" customFormat="1" ht="12.75" customHeight="1" x14ac:dyDescent="0.25">
      <c r="A262" s="19"/>
      <c r="B262" s="53"/>
      <c r="C262" s="31"/>
      <c r="D262" s="388" t="s">
        <v>329</v>
      </c>
      <c r="E262" s="55"/>
      <c r="F262" s="395">
        <f>SUM(F263:F264)</f>
        <v>12750</v>
      </c>
      <c r="G262" s="395">
        <f>SUM(G263:G264)</f>
        <v>12750</v>
      </c>
      <c r="H262" s="396">
        <v>174020</v>
      </c>
      <c r="I262" s="61"/>
      <c r="K262" s="134"/>
    </row>
    <row r="263" spans="1:11" s="387" customFormat="1" ht="12.75" customHeight="1" x14ac:dyDescent="0.25">
      <c r="A263" s="19"/>
      <c r="B263" s="53"/>
      <c r="C263" s="79">
        <v>4170</v>
      </c>
      <c r="D263" s="80" t="s">
        <v>29</v>
      </c>
      <c r="E263" s="72"/>
      <c r="F263" s="58" t="s">
        <v>12</v>
      </c>
      <c r="G263" s="57">
        <v>12750</v>
      </c>
      <c r="H263" s="57">
        <v>95222</v>
      </c>
      <c r="I263" s="61"/>
      <c r="K263" s="134"/>
    </row>
    <row r="264" spans="1:11" s="387" customFormat="1" ht="12.75" customHeight="1" x14ac:dyDescent="0.25">
      <c r="A264" s="19"/>
      <c r="B264" s="53"/>
      <c r="C264" s="63">
        <v>4300</v>
      </c>
      <c r="D264" s="49" t="s">
        <v>28</v>
      </c>
      <c r="E264" s="72"/>
      <c r="F264" s="57">
        <v>12750</v>
      </c>
      <c r="G264" s="58" t="s">
        <v>12</v>
      </c>
      <c r="H264" s="57">
        <v>38244</v>
      </c>
      <c r="I264" s="61"/>
      <c r="K264" s="134"/>
    </row>
    <row r="265" spans="1:11" s="387" customFormat="1" ht="12.75" customHeight="1" thickBot="1" x14ac:dyDescent="0.3">
      <c r="A265" s="40" t="s">
        <v>30</v>
      </c>
      <c r="B265" s="39"/>
      <c r="C265" s="40"/>
      <c r="D265" s="41" t="s">
        <v>18</v>
      </c>
      <c r="E265" s="51"/>
      <c r="F265" s="52">
        <f>SUM(F266,F273,F281)</f>
        <v>14535</v>
      </c>
      <c r="G265" s="52">
        <f>SUM(G266,G273,G281)</f>
        <v>14535</v>
      </c>
      <c r="H265" s="37">
        <v>61707875</v>
      </c>
      <c r="I265" s="84"/>
      <c r="K265" s="134"/>
    </row>
    <row r="266" spans="1:11" s="387" customFormat="1" ht="12.75" customHeight="1" thickTop="1" x14ac:dyDescent="0.25">
      <c r="A266" s="40"/>
      <c r="B266" s="53">
        <v>85202</v>
      </c>
      <c r="C266" s="31"/>
      <c r="D266" s="45" t="s">
        <v>269</v>
      </c>
      <c r="E266" s="64"/>
      <c r="F266" s="46">
        <f>SUM(F267)</f>
        <v>12588</v>
      </c>
      <c r="G266" s="46">
        <f>SUM(G267)</f>
        <v>12588</v>
      </c>
      <c r="H266" s="82">
        <v>12752140</v>
      </c>
      <c r="I266" s="84"/>
      <c r="K266" s="134"/>
    </row>
    <row r="267" spans="1:11" s="387" customFormat="1" ht="12.75" customHeight="1" x14ac:dyDescent="0.25">
      <c r="A267" s="40"/>
      <c r="B267" s="39"/>
      <c r="C267" s="31"/>
      <c r="D267" s="224" t="s">
        <v>288</v>
      </c>
      <c r="E267" s="55"/>
      <c r="F267" s="395">
        <f>SUM(F268:F272)</f>
        <v>12588</v>
      </c>
      <c r="G267" s="395">
        <f>SUM(G268:G272)</f>
        <v>12588</v>
      </c>
      <c r="H267" s="391">
        <v>3063448</v>
      </c>
      <c r="I267" s="84"/>
      <c r="K267" s="134"/>
    </row>
    <row r="268" spans="1:11" s="387" customFormat="1" ht="12.75" customHeight="1" x14ac:dyDescent="0.25">
      <c r="A268" s="40"/>
      <c r="B268" s="39"/>
      <c r="C268" s="59">
        <v>4010</v>
      </c>
      <c r="D268" s="43" t="s">
        <v>31</v>
      </c>
      <c r="E268" s="72"/>
      <c r="F268" s="57">
        <v>11088</v>
      </c>
      <c r="G268" s="58" t="s">
        <v>12</v>
      </c>
      <c r="H268" s="68">
        <v>1614706</v>
      </c>
      <c r="I268" s="84"/>
      <c r="K268" s="134"/>
    </row>
    <row r="269" spans="1:11" s="387" customFormat="1" ht="12.75" customHeight="1" x14ac:dyDescent="0.25">
      <c r="A269" s="40"/>
      <c r="B269" s="39"/>
      <c r="C269" s="59">
        <v>4040</v>
      </c>
      <c r="D269" s="43" t="s">
        <v>79</v>
      </c>
      <c r="E269" s="72"/>
      <c r="F269" s="58" t="s">
        <v>12</v>
      </c>
      <c r="G269" s="57">
        <v>11088</v>
      </c>
      <c r="H269" s="68">
        <v>110758</v>
      </c>
      <c r="I269" s="84"/>
      <c r="K269" s="134"/>
    </row>
    <row r="270" spans="1:11" s="387" customFormat="1" ht="12.75" customHeight="1" x14ac:dyDescent="0.25">
      <c r="A270" s="40"/>
      <c r="B270" s="39"/>
      <c r="C270" s="59">
        <v>4410</v>
      </c>
      <c r="D270" s="49" t="s">
        <v>110</v>
      </c>
      <c r="E270" s="72"/>
      <c r="F270" s="58" t="s">
        <v>12</v>
      </c>
      <c r="G270" s="57">
        <v>1500</v>
      </c>
      <c r="H270" s="68">
        <v>2270</v>
      </c>
      <c r="I270" s="84"/>
      <c r="K270" s="134"/>
    </row>
    <row r="271" spans="1:11" s="387" customFormat="1" ht="12.75" customHeight="1" x14ac:dyDescent="0.25">
      <c r="A271" s="40"/>
      <c r="B271" s="39"/>
      <c r="C271" s="59">
        <v>4700</v>
      </c>
      <c r="D271" s="49" t="s">
        <v>72</v>
      </c>
      <c r="E271" s="263"/>
      <c r="F271" s="50"/>
      <c r="G271" s="44"/>
      <c r="H271" s="30"/>
      <c r="I271" s="84"/>
      <c r="K271" s="134"/>
    </row>
    <row r="272" spans="1:11" s="387" customFormat="1" ht="12.75" customHeight="1" x14ac:dyDescent="0.25">
      <c r="A272" s="40"/>
      <c r="B272" s="39"/>
      <c r="C272" s="59"/>
      <c r="D272" s="49" t="s">
        <v>73</v>
      </c>
      <c r="E272" s="263"/>
      <c r="F272" s="50">
        <v>1500</v>
      </c>
      <c r="G272" s="44" t="s">
        <v>12</v>
      </c>
      <c r="H272" s="30">
        <v>4555</v>
      </c>
      <c r="I272" s="84"/>
      <c r="K272" s="134"/>
    </row>
    <row r="273" spans="1:11" s="387" customFormat="1" ht="12.75" customHeight="1" x14ac:dyDescent="0.25">
      <c r="A273" s="40"/>
      <c r="B273" s="53">
        <v>85203</v>
      </c>
      <c r="C273" s="31"/>
      <c r="D273" s="45" t="s">
        <v>330</v>
      </c>
      <c r="E273" s="64"/>
      <c r="F273" s="54">
        <f>SUM(F275)</f>
        <v>947</v>
      </c>
      <c r="G273" s="54">
        <f>SUM(G275)</f>
        <v>947</v>
      </c>
      <c r="H273" s="46">
        <v>777243</v>
      </c>
      <c r="I273" s="84"/>
      <c r="K273" s="134"/>
    </row>
    <row r="274" spans="1:11" s="387" customFormat="1" ht="12.75" customHeight="1" x14ac:dyDescent="0.25">
      <c r="A274" s="40"/>
      <c r="B274" s="39"/>
      <c r="C274" s="31"/>
      <c r="D274" s="254" t="s">
        <v>401</v>
      </c>
      <c r="E274" s="56"/>
      <c r="F274" s="50"/>
      <c r="G274" s="50"/>
      <c r="H274" s="30"/>
      <c r="I274" s="84"/>
      <c r="K274" s="134"/>
    </row>
    <row r="275" spans="1:11" s="387" customFormat="1" ht="12.75" customHeight="1" x14ac:dyDescent="0.25">
      <c r="A275" s="40"/>
      <c r="B275" s="39"/>
      <c r="C275" s="31"/>
      <c r="D275" s="400" t="s">
        <v>331</v>
      </c>
      <c r="E275" s="55"/>
      <c r="F275" s="395">
        <f>SUM(F276:F280)</f>
        <v>947</v>
      </c>
      <c r="G275" s="395">
        <f>SUM(G276:G280)</f>
        <v>947</v>
      </c>
      <c r="H275" s="391">
        <v>582036</v>
      </c>
      <c r="I275" s="84"/>
      <c r="K275" s="134"/>
    </row>
    <row r="276" spans="1:11" s="387" customFormat="1" ht="12.75" customHeight="1" x14ac:dyDescent="0.25">
      <c r="A276" s="40"/>
      <c r="B276" s="39"/>
      <c r="C276" s="59">
        <v>4010</v>
      </c>
      <c r="D276" s="43" t="s">
        <v>31</v>
      </c>
      <c r="E276" s="72"/>
      <c r="F276" s="57">
        <v>447</v>
      </c>
      <c r="G276" s="58" t="s">
        <v>12</v>
      </c>
      <c r="H276" s="68">
        <v>264174</v>
      </c>
      <c r="I276" s="84"/>
      <c r="K276" s="134"/>
    </row>
    <row r="277" spans="1:11" s="387" customFormat="1" ht="12.75" customHeight="1" x14ac:dyDescent="0.25">
      <c r="A277" s="40"/>
      <c r="B277" s="39"/>
      <c r="C277" s="59">
        <v>4040</v>
      </c>
      <c r="D277" s="43" t="s">
        <v>79</v>
      </c>
      <c r="E277" s="72"/>
      <c r="F277" s="58" t="s">
        <v>12</v>
      </c>
      <c r="G277" s="57">
        <v>447</v>
      </c>
      <c r="H277" s="68">
        <v>16393</v>
      </c>
      <c r="I277" s="84"/>
      <c r="K277" s="134"/>
    </row>
    <row r="278" spans="1:11" s="387" customFormat="1" ht="12.75" customHeight="1" x14ac:dyDescent="0.25">
      <c r="A278" s="264"/>
      <c r="B278" s="71"/>
      <c r="C278" s="83">
        <v>4410</v>
      </c>
      <c r="D278" s="131" t="s">
        <v>110</v>
      </c>
      <c r="E278" s="78"/>
      <c r="F278" s="66" t="s">
        <v>12</v>
      </c>
      <c r="G278" s="65">
        <v>500</v>
      </c>
      <c r="H278" s="82">
        <v>1230</v>
      </c>
      <c r="I278" s="84"/>
      <c r="K278" s="134"/>
    </row>
    <row r="279" spans="1:11" s="387" customFormat="1" ht="12.75" customHeight="1" x14ac:dyDescent="0.25">
      <c r="A279" s="40"/>
      <c r="B279" s="39"/>
      <c r="C279" s="59">
        <v>4700</v>
      </c>
      <c r="D279" s="49" t="s">
        <v>72</v>
      </c>
      <c r="E279" s="263"/>
      <c r="F279" s="50"/>
      <c r="G279" s="44"/>
      <c r="H279" s="30"/>
      <c r="I279" s="84"/>
      <c r="K279" s="134"/>
    </row>
    <row r="280" spans="1:11" s="387" customFormat="1" ht="12.75" customHeight="1" x14ac:dyDescent="0.25">
      <c r="A280" s="40"/>
      <c r="B280" s="39"/>
      <c r="C280" s="59"/>
      <c r="D280" s="49" t="s">
        <v>73</v>
      </c>
      <c r="E280" s="263"/>
      <c r="F280" s="50">
        <v>500</v>
      </c>
      <c r="G280" s="44" t="s">
        <v>12</v>
      </c>
      <c r="H280" s="30">
        <v>1640</v>
      </c>
      <c r="I280" s="84"/>
      <c r="K280" s="134"/>
    </row>
    <row r="281" spans="1:11" s="387" customFormat="1" ht="12.75" customHeight="1" x14ac:dyDescent="0.25">
      <c r="A281" s="40"/>
      <c r="B281" s="63">
        <v>85295</v>
      </c>
      <c r="C281" s="268"/>
      <c r="D281" s="131" t="s">
        <v>17</v>
      </c>
      <c r="E281" s="401"/>
      <c r="F281" s="82">
        <f>SUM(F283)</f>
        <v>1000</v>
      </c>
      <c r="G281" s="82">
        <f>SUM(G283)</f>
        <v>1000</v>
      </c>
      <c r="H281" s="82">
        <v>4440093</v>
      </c>
      <c r="I281" s="84"/>
      <c r="K281" s="134"/>
    </row>
    <row r="282" spans="1:11" s="387" customFormat="1" ht="12.75" customHeight="1" x14ac:dyDescent="0.25">
      <c r="A282" s="40"/>
      <c r="B282" s="63"/>
      <c r="C282" s="268"/>
      <c r="D282" s="49" t="s">
        <v>290</v>
      </c>
      <c r="F282" s="68"/>
      <c r="G282" s="68"/>
      <c r="H282" s="68"/>
      <c r="I282" s="84"/>
      <c r="K282" s="134"/>
    </row>
    <row r="283" spans="1:11" s="387" customFormat="1" ht="12.75" customHeight="1" x14ac:dyDescent="0.25">
      <c r="A283" s="40"/>
      <c r="B283" s="63"/>
      <c r="C283" s="48"/>
      <c r="D283" s="224" t="s">
        <v>332</v>
      </c>
      <c r="E283" s="389"/>
      <c r="F283" s="147">
        <f>SUM(F284:F285)</f>
        <v>1000</v>
      </c>
      <c r="G283" s="147">
        <f>SUM(G284:G285)</f>
        <v>1000</v>
      </c>
      <c r="H283" s="391">
        <v>37324</v>
      </c>
      <c r="I283" s="84"/>
      <c r="K283" s="134"/>
    </row>
    <row r="284" spans="1:11" s="387" customFormat="1" ht="12.75" customHeight="1" x14ac:dyDescent="0.25">
      <c r="A284" s="40"/>
      <c r="B284" s="63"/>
      <c r="C284" s="73">
        <v>4217</v>
      </c>
      <c r="D284" s="49" t="s">
        <v>26</v>
      </c>
      <c r="E284" s="42"/>
      <c r="F284" s="57">
        <v>1000</v>
      </c>
      <c r="G284" s="58" t="s">
        <v>12</v>
      </c>
      <c r="H284" s="57">
        <v>2000</v>
      </c>
      <c r="I284" s="84"/>
      <c r="K284" s="134"/>
    </row>
    <row r="285" spans="1:11" s="387" customFormat="1" ht="12.75" customHeight="1" x14ac:dyDescent="0.25">
      <c r="A285" s="40"/>
      <c r="B285" s="63"/>
      <c r="C285" s="79">
        <v>4227</v>
      </c>
      <c r="D285" s="80" t="s">
        <v>107</v>
      </c>
      <c r="E285" s="42"/>
      <c r="F285" s="58" t="s">
        <v>12</v>
      </c>
      <c r="G285" s="57">
        <v>1000</v>
      </c>
      <c r="H285" s="57">
        <v>8300</v>
      </c>
      <c r="I285" s="84"/>
      <c r="K285" s="134"/>
    </row>
    <row r="286" spans="1:11" s="387" customFormat="1" ht="12.75" customHeight="1" thickBot="1" x14ac:dyDescent="0.3">
      <c r="A286" s="265">
        <v>853</v>
      </c>
      <c r="B286" s="265"/>
      <c r="C286" s="265"/>
      <c r="D286" s="266" t="s">
        <v>276</v>
      </c>
      <c r="E286" s="267"/>
      <c r="F286" s="253">
        <f>SUM(F287)</f>
        <v>100</v>
      </c>
      <c r="G286" s="253">
        <f>SUM(G287)</f>
        <v>100</v>
      </c>
      <c r="H286" s="253">
        <v>8231341</v>
      </c>
      <c r="I286" s="84"/>
      <c r="K286" s="134"/>
    </row>
    <row r="287" spans="1:11" s="387" customFormat="1" ht="12.75" customHeight="1" thickTop="1" x14ac:dyDescent="0.25">
      <c r="A287" s="40"/>
      <c r="B287" s="63">
        <v>85395</v>
      </c>
      <c r="C287" s="268"/>
      <c r="D287" s="131" t="s">
        <v>17</v>
      </c>
      <c r="E287" s="401"/>
      <c r="F287" s="82">
        <f>SUM(F288)</f>
        <v>100</v>
      </c>
      <c r="G287" s="82">
        <f>SUM(G288)</f>
        <v>100</v>
      </c>
      <c r="H287" s="82">
        <v>4557284</v>
      </c>
      <c r="I287" s="61"/>
      <c r="K287" s="134"/>
    </row>
    <row r="288" spans="1:11" s="387" customFormat="1" ht="12.75" customHeight="1" x14ac:dyDescent="0.25">
      <c r="A288" s="40"/>
      <c r="B288" s="63"/>
      <c r="C288" s="48"/>
      <c r="D288" s="398" t="s">
        <v>291</v>
      </c>
      <c r="E288" s="389"/>
      <c r="F288" s="147">
        <f>SUM(F289:F291)</f>
        <v>100</v>
      </c>
      <c r="G288" s="147">
        <f>SUM(G289:G291)</f>
        <v>100</v>
      </c>
      <c r="H288" s="391">
        <v>3241800</v>
      </c>
      <c r="I288" s="61"/>
      <c r="K288" s="134"/>
    </row>
    <row r="289" spans="1:11" s="387" customFormat="1" ht="12.75" customHeight="1" x14ac:dyDescent="0.25">
      <c r="A289" s="40"/>
      <c r="B289" s="63"/>
      <c r="C289" s="59">
        <v>4510</v>
      </c>
      <c r="D289" s="43" t="s">
        <v>333</v>
      </c>
      <c r="E289" s="42"/>
      <c r="F289" s="57">
        <v>100</v>
      </c>
      <c r="G289" s="58" t="s">
        <v>12</v>
      </c>
      <c r="H289" s="57">
        <v>100</v>
      </c>
      <c r="I289" s="61"/>
      <c r="K289" s="134"/>
    </row>
    <row r="290" spans="1:11" s="387" customFormat="1" ht="12.75" customHeight="1" x14ac:dyDescent="0.25">
      <c r="A290" s="40"/>
      <c r="B290" s="63"/>
      <c r="C290" s="59">
        <v>4520</v>
      </c>
      <c r="D290" s="53" t="s">
        <v>133</v>
      </c>
      <c r="E290" s="42"/>
      <c r="F290" s="57"/>
      <c r="G290" s="58"/>
      <c r="H290" s="57"/>
      <c r="I290" s="61"/>
      <c r="K290" s="134"/>
    </row>
    <row r="291" spans="1:11" s="387" customFormat="1" ht="12.75" customHeight="1" x14ac:dyDescent="0.25">
      <c r="A291" s="40"/>
      <c r="B291" s="63"/>
      <c r="C291" s="59"/>
      <c r="D291" s="43" t="s">
        <v>19</v>
      </c>
      <c r="E291" s="42"/>
      <c r="F291" s="58" t="s">
        <v>12</v>
      </c>
      <c r="G291" s="57">
        <v>100</v>
      </c>
      <c r="H291" s="57">
        <v>4400</v>
      </c>
      <c r="I291" s="61"/>
      <c r="K291" s="134"/>
    </row>
    <row r="292" spans="1:11" s="387" customFormat="1" ht="12.75" customHeight="1" thickBot="1" x14ac:dyDescent="0.3">
      <c r="A292" s="39">
        <v>854</v>
      </c>
      <c r="B292" s="39"/>
      <c r="C292" s="40"/>
      <c r="D292" s="41" t="s">
        <v>20</v>
      </c>
      <c r="E292" s="51"/>
      <c r="F292" s="37">
        <f>SUM(F294)</f>
        <v>3000</v>
      </c>
      <c r="G292" s="37">
        <f>SUM(G294)</f>
        <v>3000</v>
      </c>
      <c r="H292" s="37">
        <v>19049473</v>
      </c>
      <c r="I292" s="84"/>
      <c r="K292" s="134"/>
    </row>
    <row r="293" spans="1:11" s="387" customFormat="1" ht="12.75" customHeight="1" thickTop="1" x14ac:dyDescent="0.25">
      <c r="A293" s="58"/>
      <c r="B293" s="53"/>
      <c r="C293" s="59">
        <v>4440</v>
      </c>
      <c r="D293" s="43" t="s">
        <v>93</v>
      </c>
      <c r="E293" s="56"/>
      <c r="F293" s="57"/>
      <c r="G293" s="58"/>
      <c r="H293" s="68"/>
      <c r="I293" s="61"/>
      <c r="K293" s="134"/>
    </row>
    <row r="294" spans="1:11" s="387" customFormat="1" ht="12.75" customHeight="1" x14ac:dyDescent="0.25">
      <c r="A294" s="58"/>
      <c r="B294" s="53">
        <v>85420</v>
      </c>
      <c r="C294" s="59"/>
      <c r="D294" s="60" t="s">
        <v>292</v>
      </c>
      <c r="E294" s="69"/>
      <c r="F294" s="46">
        <f>SUM(F295)</f>
        <v>3000</v>
      </c>
      <c r="G294" s="46">
        <f>SUM(G295)</f>
        <v>3000</v>
      </c>
      <c r="H294" s="46">
        <v>4226026</v>
      </c>
      <c r="I294" s="61"/>
      <c r="K294" s="134"/>
    </row>
    <row r="295" spans="1:11" s="387" customFormat="1" ht="12.75" customHeight="1" x14ac:dyDescent="0.25">
      <c r="A295" s="58"/>
      <c r="B295" s="53"/>
      <c r="C295" s="31"/>
      <c r="D295" s="224" t="s">
        <v>15</v>
      </c>
      <c r="E295" s="402"/>
      <c r="F295" s="403">
        <f>SUM(F296:F297)</f>
        <v>3000</v>
      </c>
      <c r="G295" s="403">
        <f>SUM(G296:G297)</f>
        <v>3000</v>
      </c>
      <c r="H295" s="404">
        <v>4226026</v>
      </c>
      <c r="I295" s="61"/>
      <c r="K295" s="134"/>
    </row>
    <row r="296" spans="1:11" s="387" customFormat="1" ht="12.75" customHeight="1" x14ac:dyDescent="0.25">
      <c r="A296" s="58"/>
      <c r="B296" s="53"/>
      <c r="C296" s="79">
        <v>4170</v>
      </c>
      <c r="D296" s="80" t="s">
        <v>29</v>
      </c>
      <c r="E296" s="130"/>
      <c r="F296" s="57">
        <v>3000</v>
      </c>
      <c r="G296" s="58" t="s">
        <v>12</v>
      </c>
      <c r="H296" s="68">
        <v>15000</v>
      </c>
      <c r="I296" s="61"/>
      <c r="K296" s="134"/>
    </row>
    <row r="297" spans="1:11" s="387" customFormat="1" ht="12.75" customHeight="1" x14ac:dyDescent="0.25">
      <c r="A297" s="58"/>
      <c r="B297" s="53"/>
      <c r="C297" s="59">
        <v>4270</v>
      </c>
      <c r="D297" s="43" t="s">
        <v>91</v>
      </c>
      <c r="E297" s="130"/>
      <c r="F297" s="58" t="s">
        <v>12</v>
      </c>
      <c r="G297" s="57">
        <v>3000</v>
      </c>
      <c r="H297" s="68">
        <v>50994</v>
      </c>
      <c r="I297" s="61"/>
      <c r="K297" s="134"/>
    </row>
    <row r="298" spans="1:11" s="387" customFormat="1" ht="12.75" customHeight="1" thickBot="1" x14ac:dyDescent="0.3">
      <c r="A298" s="39">
        <v>855</v>
      </c>
      <c r="B298" s="39"/>
      <c r="C298" s="40"/>
      <c r="D298" s="41" t="s">
        <v>271</v>
      </c>
      <c r="E298" s="51"/>
      <c r="F298" s="52">
        <f>SUM(F299,F305,F317)</f>
        <v>321802</v>
      </c>
      <c r="G298" s="52">
        <f>SUM(G299,G305,G317)</f>
        <v>276050</v>
      </c>
      <c r="H298" s="52">
        <v>20978109</v>
      </c>
      <c r="I298" s="61"/>
      <c r="K298" s="134"/>
    </row>
    <row r="299" spans="1:11" s="387" customFormat="1" ht="12.75" customHeight="1" thickTop="1" x14ac:dyDescent="0.25">
      <c r="A299" s="39"/>
      <c r="B299" s="53">
        <v>85504</v>
      </c>
      <c r="C299" s="31"/>
      <c r="D299" s="294" t="s">
        <v>314</v>
      </c>
      <c r="E299" s="69"/>
      <c r="F299" s="54">
        <f>SUM(F302)</f>
        <v>301040</v>
      </c>
      <c r="G299" s="47" t="s">
        <v>12</v>
      </c>
      <c r="H299" s="46">
        <v>1872073</v>
      </c>
      <c r="I299" s="61"/>
      <c r="K299" s="134"/>
    </row>
    <row r="300" spans="1:11" s="387" customFormat="1" ht="12.75" customHeight="1" x14ac:dyDescent="0.25">
      <c r="A300" s="39"/>
      <c r="B300" s="39"/>
      <c r="C300" s="59"/>
      <c r="D300" s="43" t="s">
        <v>334</v>
      </c>
      <c r="E300" s="72"/>
      <c r="F300" s="58"/>
      <c r="G300" s="58"/>
      <c r="H300" s="57"/>
      <c r="I300" s="61"/>
      <c r="K300" s="134"/>
    </row>
    <row r="301" spans="1:11" s="387" customFormat="1" ht="12.75" customHeight="1" x14ac:dyDescent="0.25">
      <c r="A301" s="39"/>
      <c r="B301" s="39"/>
      <c r="C301" s="31"/>
      <c r="D301" s="405" t="s">
        <v>335</v>
      </c>
      <c r="E301" s="42"/>
      <c r="F301" s="50"/>
      <c r="G301" s="44"/>
      <c r="H301" s="30"/>
      <c r="I301" s="61"/>
      <c r="K301" s="134"/>
    </row>
    <row r="302" spans="1:11" s="387" customFormat="1" ht="12.75" customHeight="1" x14ac:dyDescent="0.25">
      <c r="A302" s="39"/>
      <c r="B302" s="39"/>
      <c r="C302" s="48"/>
      <c r="D302" s="393" t="s">
        <v>336</v>
      </c>
      <c r="E302" s="389"/>
      <c r="F302" s="147">
        <f>SUM(F303:F304)</f>
        <v>301040</v>
      </c>
      <c r="G302" s="390" t="s">
        <v>12</v>
      </c>
      <c r="H302" s="391">
        <v>301040</v>
      </c>
      <c r="I302" s="61"/>
      <c r="K302" s="134"/>
    </row>
    <row r="303" spans="1:11" s="387" customFormat="1" ht="12.75" customHeight="1" x14ac:dyDescent="0.25">
      <c r="A303" s="39"/>
      <c r="B303" s="39"/>
      <c r="C303" s="73">
        <v>4217</v>
      </c>
      <c r="D303" s="49" t="s">
        <v>26</v>
      </c>
      <c r="E303" s="42"/>
      <c r="F303" s="50">
        <v>253717</v>
      </c>
      <c r="G303" s="44" t="s">
        <v>12</v>
      </c>
      <c r="H303" s="50">
        <v>253717</v>
      </c>
      <c r="I303" s="61"/>
      <c r="K303" s="134"/>
    </row>
    <row r="304" spans="1:11" s="387" customFormat="1" ht="12.75" customHeight="1" x14ac:dyDescent="0.25">
      <c r="A304" s="39"/>
      <c r="B304" s="39"/>
      <c r="C304" s="73">
        <v>4219</v>
      </c>
      <c r="D304" s="49" t="s">
        <v>26</v>
      </c>
      <c r="E304" s="74"/>
      <c r="F304" s="30">
        <v>47323</v>
      </c>
      <c r="G304" s="44" t="s">
        <v>12</v>
      </c>
      <c r="H304" s="30">
        <v>47323</v>
      </c>
      <c r="I304" s="61"/>
      <c r="K304" s="134"/>
    </row>
    <row r="305" spans="1:11" s="387" customFormat="1" ht="12.75" customHeight="1" x14ac:dyDescent="0.25">
      <c r="A305" s="39"/>
      <c r="B305" s="53">
        <v>85510</v>
      </c>
      <c r="C305" s="59"/>
      <c r="D305" s="45" t="s">
        <v>80</v>
      </c>
      <c r="E305" s="64"/>
      <c r="F305" s="54">
        <f>SUM(F307,F312)</f>
        <v>3220</v>
      </c>
      <c r="G305" s="54">
        <f>SUM(G307,G312)</f>
        <v>3220</v>
      </c>
      <c r="H305" s="46">
        <v>9140688</v>
      </c>
      <c r="I305" s="61"/>
      <c r="K305" s="134"/>
    </row>
    <row r="306" spans="1:11" s="387" customFormat="1" ht="12.75" customHeight="1" x14ac:dyDescent="0.25">
      <c r="A306" s="39"/>
      <c r="B306" s="53"/>
      <c r="C306" s="59"/>
      <c r="D306" s="49" t="s">
        <v>280</v>
      </c>
      <c r="E306" s="56"/>
      <c r="F306" s="50"/>
      <c r="G306" s="50"/>
      <c r="H306" s="30"/>
      <c r="I306" s="61"/>
      <c r="K306" s="134"/>
    </row>
    <row r="307" spans="1:11" s="387" customFormat="1" ht="12.75" customHeight="1" x14ac:dyDescent="0.25">
      <c r="A307" s="39"/>
      <c r="B307" s="53"/>
      <c r="C307" s="31"/>
      <c r="D307" s="224" t="s">
        <v>281</v>
      </c>
      <c r="E307" s="55"/>
      <c r="F307" s="395">
        <f>SUM(F308:F310)</f>
        <v>350</v>
      </c>
      <c r="G307" s="395">
        <f>SUM(G308:G310)</f>
        <v>350</v>
      </c>
      <c r="H307" s="391">
        <v>1858853</v>
      </c>
      <c r="I307" s="61"/>
      <c r="K307" s="134"/>
    </row>
    <row r="308" spans="1:11" s="387" customFormat="1" ht="12.75" customHeight="1" x14ac:dyDescent="0.25">
      <c r="A308" s="39"/>
      <c r="B308" s="53"/>
      <c r="C308" s="73">
        <v>4140</v>
      </c>
      <c r="D308" s="49" t="s">
        <v>130</v>
      </c>
      <c r="E308" s="72"/>
      <c r="F308" s="57"/>
      <c r="G308" s="58"/>
      <c r="H308" s="57"/>
      <c r="I308" s="61"/>
      <c r="K308" s="134"/>
    </row>
    <row r="309" spans="1:11" s="387" customFormat="1" ht="12.75" customHeight="1" x14ac:dyDescent="0.25">
      <c r="A309" s="39"/>
      <c r="B309" s="53"/>
      <c r="C309" s="59"/>
      <c r="D309" s="43" t="s">
        <v>131</v>
      </c>
      <c r="E309" s="72"/>
      <c r="F309" s="58" t="s">
        <v>12</v>
      </c>
      <c r="G309" s="57">
        <v>350</v>
      </c>
      <c r="H309" s="57">
        <v>17650</v>
      </c>
      <c r="I309" s="61"/>
      <c r="K309" s="134"/>
    </row>
    <row r="310" spans="1:11" s="387" customFormat="1" ht="12.75" customHeight="1" x14ac:dyDescent="0.25">
      <c r="A310" s="39"/>
      <c r="B310" s="53"/>
      <c r="C310" s="59">
        <v>4410</v>
      </c>
      <c r="D310" s="49" t="s">
        <v>110</v>
      </c>
      <c r="E310" s="72"/>
      <c r="F310" s="57">
        <v>350</v>
      </c>
      <c r="G310" s="58" t="s">
        <v>12</v>
      </c>
      <c r="H310" s="57">
        <v>1150</v>
      </c>
      <c r="I310" s="61"/>
      <c r="K310" s="134"/>
    </row>
    <row r="311" spans="1:11" s="387" customFormat="1" ht="12.75" customHeight="1" x14ac:dyDescent="0.25">
      <c r="A311" s="39"/>
      <c r="B311" s="53"/>
      <c r="C311" s="59"/>
      <c r="D311" s="49" t="s">
        <v>285</v>
      </c>
      <c r="E311" s="56"/>
      <c r="F311" s="50"/>
      <c r="G311" s="50"/>
      <c r="H311" s="30"/>
      <c r="I311" s="61"/>
      <c r="K311" s="134"/>
    </row>
    <row r="312" spans="1:11" s="387" customFormat="1" ht="12.75" customHeight="1" x14ac:dyDescent="0.25">
      <c r="A312" s="39"/>
      <c r="B312" s="53"/>
      <c r="C312" s="31"/>
      <c r="D312" s="224" t="s">
        <v>281</v>
      </c>
      <c r="E312" s="55"/>
      <c r="F312" s="395">
        <f>SUM(F313:F316)</f>
        <v>2870</v>
      </c>
      <c r="G312" s="395">
        <f>SUM(G313:G316)</f>
        <v>2870</v>
      </c>
      <c r="H312" s="391">
        <v>1253313</v>
      </c>
      <c r="I312" s="61"/>
      <c r="K312" s="134"/>
    </row>
    <row r="313" spans="1:11" s="387" customFormat="1" ht="12.75" customHeight="1" x14ac:dyDescent="0.25">
      <c r="A313" s="39"/>
      <c r="B313" s="53"/>
      <c r="C313" s="59">
        <v>3110</v>
      </c>
      <c r="D313" s="43" t="s">
        <v>289</v>
      </c>
      <c r="E313" s="72"/>
      <c r="F313" s="57">
        <v>1920</v>
      </c>
      <c r="G313" s="58" t="s">
        <v>12</v>
      </c>
      <c r="H313" s="57">
        <v>5160</v>
      </c>
      <c r="I313" s="61"/>
      <c r="K313" s="134"/>
    </row>
    <row r="314" spans="1:11" s="387" customFormat="1" ht="12.75" customHeight="1" x14ac:dyDescent="0.25">
      <c r="A314" s="39"/>
      <c r="B314" s="53"/>
      <c r="C314" s="59">
        <v>4280</v>
      </c>
      <c r="D314" s="43" t="s">
        <v>109</v>
      </c>
      <c r="E314" s="72"/>
      <c r="F314" s="57">
        <v>400</v>
      </c>
      <c r="G314" s="58" t="s">
        <v>12</v>
      </c>
      <c r="H314" s="57">
        <v>900</v>
      </c>
      <c r="I314" s="61"/>
      <c r="K314" s="134"/>
    </row>
    <row r="315" spans="1:11" s="387" customFormat="1" ht="12.75" customHeight="1" x14ac:dyDescent="0.25">
      <c r="A315" s="39"/>
      <c r="B315" s="53"/>
      <c r="C315" s="59">
        <v>4300</v>
      </c>
      <c r="D315" s="43" t="s">
        <v>28</v>
      </c>
      <c r="E315" s="72"/>
      <c r="F315" s="58" t="s">
        <v>12</v>
      </c>
      <c r="G315" s="57">
        <v>2870</v>
      </c>
      <c r="H315" s="57">
        <v>34540</v>
      </c>
      <c r="I315" s="61"/>
      <c r="K315" s="134"/>
    </row>
    <row r="316" spans="1:11" s="387" customFormat="1" ht="12.75" customHeight="1" x14ac:dyDescent="0.25">
      <c r="A316" s="39"/>
      <c r="B316" s="53"/>
      <c r="C316" s="59">
        <v>4410</v>
      </c>
      <c r="D316" s="49" t="s">
        <v>110</v>
      </c>
      <c r="E316" s="72"/>
      <c r="F316" s="57">
        <v>550</v>
      </c>
      <c r="G316" s="58" t="s">
        <v>12</v>
      </c>
      <c r="H316" s="57">
        <v>1000</v>
      </c>
      <c r="I316" s="61"/>
      <c r="K316" s="134"/>
    </row>
    <row r="317" spans="1:11" s="387" customFormat="1" ht="12.75" customHeight="1" x14ac:dyDescent="0.25">
      <c r="A317" s="58"/>
      <c r="B317" s="53">
        <v>85595</v>
      </c>
      <c r="C317" s="40"/>
      <c r="D317" s="45" t="s">
        <v>17</v>
      </c>
      <c r="E317" s="406"/>
      <c r="F317" s="54">
        <f>SUM(F320,F324)</f>
        <v>17542</v>
      </c>
      <c r="G317" s="54">
        <f>SUM(G320,G324)</f>
        <v>272830</v>
      </c>
      <c r="H317" s="46">
        <v>1306196</v>
      </c>
      <c r="I317" s="61"/>
      <c r="K317" s="134"/>
    </row>
    <row r="318" spans="1:11" s="387" customFormat="1" ht="12.75" customHeight="1" x14ac:dyDescent="0.25">
      <c r="A318" s="58"/>
      <c r="B318" s="53"/>
      <c r="C318" s="59"/>
      <c r="D318" s="43" t="s">
        <v>334</v>
      </c>
      <c r="E318" s="72"/>
      <c r="F318" s="58"/>
      <c r="G318" s="58"/>
      <c r="H318" s="57"/>
      <c r="I318" s="61"/>
      <c r="K318" s="134"/>
    </row>
    <row r="319" spans="1:11" s="387" customFormat="1" ht="12.75" customHeight="1" x14ac:dyDescent="0.25">
      <c r="A319" s="58"/>
      <c r="B319" s="53"/>
      <c r="C319" s="31"/>
      <c r="D319" s="405" t="s">
        <v>335</v>
      </c>
      <c r="E319" s="42"/>
      <c r="F319" s="50"/>
      <c r="G319" s="44"/>
      <c r="H319" s="30"/>
      <c r="I319" s="61"/>
      <c r="K319" s="134"/>
    </row>
    <row r="320" spans="1:11" s="387" customFormat="1" ht="12.75" customHeight="1" x14ac:dyDescent="0.25">
      <c r="A320" s="58"/>
      <c r="B320" s="53"/>
      <c r="C320" s="48"/>
      <c r="D320" s="393" t="s">
        <v>336</v>
      </c>
      <c r="E320" s="389"/>
      <c r="F320" s="390" t="s">
        <v>12</v>
      </c>
      <c r="G320" s="147">
        <f>SUM(G321:G322)</f>
        <v>272830</v>
      </c>
      <c r="H320" s="390" t="s">
        <v>12</v>
      </c>
      <c r="I320" s="61"/>
      <c r="K320" s="134"/>
    </row>
    <row r="321" spans="1:11" s="387" customFormat="1" ht="12.75" customHeight="1" x14ac:dyDescent="0.25">
      <c r="A321" s="58"/>
      <c r="B321" s="53"/>
      <c r="C321" s="73">
        <v>4217</v>
      </c>
      <c r="D321" s="49" t="s">
        <v>26</v>
      </c>
      <c r="E321" s="42"/>
      <c r="F321" s="44" t="s">
        <v>12</v>
      </c>
      <c r="G321" s="50">
        <v>229941</v>
      </c>
      <c r="H321" s="44" t="s">
        <v>12</v>
      </c>
      <c r="I321" s="61"/>
      <c r="K321" s="134"/>
    </row>
    <row r="322" spans="1:11" s="387" customFormat="1" ht="12.75" customHeight="1" x14ac:dyDescent="0.25">
      <c r="A322" s="58"/>
      <c r="B322" s="53"/>
      <c r="C322" s="73">
        <v>4219</v>
      </c>
      <c r="D322" s="49" t="s">
        <v>26</v>
      </c>
      <c r="E322" s="74"/>
      <c r="F322" s="44" t="s">
        <v>12</v>
      </c>
      <c r="G322" s="30">
        <v>42889</v>
      </c>
      <c r="H322" s="44" t="s">
        <v>12</v>
      </c>
      <c r="I322" s="61"/>
      <c r="K322" s="134"/>
    </row>
    <row r="323" spans="1:11" s="387" customFormat="1" ht="12.75" customHeight="1" x14ac:dyDescent="0.25">
      <c r="A323" s="58"/>
      <c r="B323" s="53"/>
      <c r="C323" s="133"/>
      <c r="D323" s="49" t="s">
        <v>290</v>
      </c>
      <c r="E323" s="263"/>
      <c r="F323" s="58"/>
      <c r="G323" s="58"/>
      <c r="H323" s="68"/>
      <c r="I323" s="61"/>
      <c r="K323" s="134"/>
    </row>
    <row r="324" spans="1:11" s="387" customFormat="1" ht="12.75" customHeight="1" x14ac:dyDescent="0.25">
      <c r="A324" s="58"/>
      <c r="B324" s="53"/>
      <c r="C324" s="31"/>
      <c r="D324" s="224" t="s">
        <v>293</v>
      </c>
      <c r="E324" s="55"/>
      <c r="F324" s="395">
        <f>SUM(F325:F326)</f>
        <v>17542</v>
      </c>
      <c r="G324" s="397" t="s">
        <v>12</v>
      </c>
      <c r="H324" s="395">
        <v>241181</v>
      </c>
      <c r="I324" s="61"/>
      <c r="K324" s="134"/>
    </row>
    <row r="325" spans="1:11" s="387" customFormat="1" ht="12.75" customHeight="1" x14ac:dyDescent="0.25">
      <c r="A325" s="58"/>
      <c r="B325" s="53"/>
      <c r="C325" s="79">
        <v>4307</v>
      </c>
      <c r="D325" s="80" t="s">
        <v>28</v>
      </c>
      <c r="E325" s="72"/>
      <c r="F325" s="57">
        <v>16207</v>
      </c>
      <c r="G325" s="58" t="s">
        <v>12</v>
      </c>
      <c r="H325" s="75">
        <v>88224</v>
      </c>
      <c r="I325" s="61"/>
      <c r="K325" s="134"/>
    </row>
    <row r="326" spans="1:11" s="387" customFormat="1" ht="12.75" customHeight="1" x14ac:dyDescent="0.25">
      <c r="A326" s="58"/>
      <c r="B326" s="53"/>
      <c r="C326" s="59">
        <v>4309</v>
      </c>
      <c r="D326" s="43" t="s">
        <v>28</v>
      </c>
      <c r="E326" s="72"/>
      <c r="F326" s="57">
        <v>1335</v>
      </c>
      <c r="G326" s="58" t="s">
        <v>12</v>
      </c>
      <c r="H326" s="75">
        <v>7266</v>
      </c>
      <c r="I326" s="61"/>
      <c r="K326" s="134"/>
    </row>
    <row r="327" spans="1:11" s="387" customFormat="1" ht="12.75" customHeight="1" thickBot="1" x14ac:dyDescent="0.3">
      <c r="A327" s="39">
        <v>900</v>
      </c>
      <c r="B327" s="39"/>
      <c r="C327" s="40"/>
      <c r="D327" s="41" t="s">
        <v>294</v>
      </c>
      <c r="E327" s="51"/>
      <c r="F327" s="52">
        <f>SUM(F328)</f>
        <v>3644</v>
      </c>
      <c r="G327" s="52">
        <f>SUM(G328)</f>
        <v>3644</v>
      </c>
      <c r="H327" s="37">
        <v>51197792</v>
      </c>
      <c r="I327" s="61"/>
      <c r="K327" s="134"/>
    </row>
    <row r="328" spans="1:11" s="387" customFormat="1" ht="12.75" customHeight="1" thickTop="1" x14ac:dyDescent="0.25">
      <c r="A328" s="39"/>
      <c r="B328" s="53">
        <v>90013</v>
      </c>
      <c r="C328" s="40"/>
      <c r="D328" s="45" t="s">
        <v>337</v>
      </c>
      <c r="E328" s="406"/>
      <c r="F328" s="54">
        <f>SUM(F329)</f>
        <v>3644</v>
      </c>
      <c r="G328" s="54">
        <f>SUM(G329)</f>
        <v>3644</v>
      </c>
      <c r="H328" s="46">
        <v>1074746</v>
      </c>
      <c r="I328" s="61"/>
      <c r="K328" s="134"/>
    </row>
    <row r="329" spans="1:11" s="387" customFormat="1" ht="12.75" customHeight="1" x14ac:dyDescent="0.25">
      <c r="A329" s="39"/>
      <c r="B329" s="53"/>
      <c r="C329" s="59"/>
      <c r="D329" s="223" t="s">
        <v>338</v>
      </c>
      <c r="E329" s="277"/>
      <c r="F329" s="407">
        <f>SUM(F330:F334)</f>
        <v>3644</v>
      </c>
      <c r="G329" s="407">
        <f>SUM(G330:G334)</f>
        <v>3644</v>
      </c>
      <c r="H329" s="408">
        <v>1074746</v>
      </c>
      <c r="I329" s="61"/>
      <c r="K329" s="134"/>
    </row>
    <row r="330" spans="1:11" s="387" customFormat="1" ht="12.75" customHeight="1" x14ac:dyDescent="0.25">
      <c r="A330" s="39"/>
      <c r="B330" s="53"/>
      <c r="C330" s="59">
        <v>4300</v>
      </c>
      <c r="D330" s="43" t="s">
        <v>28</v>
      </c>
      <c r="E330" s="72"/>
      <c r="F330" s="58" t="s">
        <v>12</v>
      </c>
      <c r="G330" s="57">
        <v>2944</v>
      </c>
      <c r="H330" s="57">
        <v>56486</v>
      </c>
      <c r="I330" s="61"/>
      <c r="K330" s="134"/>
    </row>
    <row r="331" spans="1:11" s="387" customFormat="1" ht="12.75" customHeight="1" x14ac:dyDescent="0.25">
      <c r="A331" s="39"/>
      <c r="B331" s="39"/>
      <c r="C331" s="59">
        <v>4430</v>
      </c>
      <c r="D331" s="43" t="s">
        <v>32</v>
      </c>
      <c r="E331" s="51"/>
      <c r="F331" s="58" t="s">
        <v>12</v>
      </c>
      <c r="G331" s="57">
        <v>700</v>
      </c>
      <c r="H331" s="68">
        <v>9300</v>
      </c>
      <c r="I331" s="61"/>
      <c r="K331" s="134"/>
    </row>
    <row r="332" spans="1:11" s="387" customFormat="1" ht="12.75" customHeight="1" x14ac:dyDescent="0.25">
      <c r="A332" s="39"/>
      <c r="B332" s="39"/>
      <c r="C332" s="59">
        <v>4610</v>
      </c>
      <c r="D332" s="262" t="s">
        <v>278</v>
      </c>
      <c r="E332" s="51"/>
      <c r="F332" s="57">
        <v>700</v>
      </c>
      <c r="G332" s="58" t="s">
        <v>12</v>
      </c>
      <c r="H332" s="68">
        <v>700</v>
      </c>
      <c r="I332" s="61"/>
      <c r="K332" s="134"/>
    </row>
    <row r="333" spans="1:11" s="387" customFormat="1" ht="12.75" customHeight="1" x14ac:dyDescent="0.25">
      <c r="A333" s="39"/>
      <c r="B333" s="39"/>
      <c r="C333" s="59">
        <v>4700</v>
      </c>
      <c r="D333" s="49" t="s">
        <v>72</v>
      </c>
      <c r="E333" s="51"/>
      <c r="F333" s="57"/>
      <c r="G333" s="58"/>
      <c r="H333" s="68"/>
      <c r="I333" s="61"/>
      <c r="K333" s="134"/>
    </row>
    <row r="334" spans="1:11" s="387" customFormat="1" ht="12.75" customHeight="1" x14ac:dyDescent="0.25">
      <c r="A334" s="71"/>
      <c r="B334" s="71"/>
      <c r="C334" s="83"/>
      <c r="D334" s="131" t="s">
        <v>73</v>
      </c>
      <c r="E334" s="295"/>
      <c r="F334" s="65">
        <v>2944</v>
      </c>
      <c r="G334" s="66" t="s">
        <v>12</v>
      </c>
      <c r="H334" s="82">
        <v>4944</v>
      </c>
      <c r="I334" s="61"/>
      <c r="K334" s="134"/>
    </row>
    <row r="335" spans="1:11" s="387" customFormat="1" ht="12.75" customHeight="1" thickBot="1" x14ac:dyDescent="0.3">
      <c r="A335" s="70">
        <v>921</v>
      </c>
      <c r="B335" s="39"/>
      <c r="C335" s="40"/>
      <c r="D335" s="41" t="s">
        <v>339</v>
      </c>
      <c r="E335" s="51"/>
      <c r="F335" s="52">
        <f>SUM(F336)</f>
        <v>17</v>
      </c>
      <c r="G335" s="52">
        <f>SUM(G336)</f>
        <v>17</v>
      </c>
      <c r="H335" s="37">
        <v>12650041</v>
      </c>
      <c r="I335" s="61"/>
      <c r="K335" s="134"/>
    </row>
    <row r="336" spans="1:11" s="387" customFormat="1" ht="12.75" customHeight="1" thickTop="1" x14ac:dyDescent="0.25">
      <c r="A336" s="39"/>
      <c r="B336" s="53">
        <v>92195</v>
      </c>
      <c r="C336" s="40"/>
      <c r="D336" s="45" t="s">
        <v>17</v>
      </c>
      <c r="E336" s="296"/>
      <c r="F336" s="54">
        <f>SUM(F337)</f>
        <v>17</v>
      </c>
      <c r="G336" s="54">
        <f>SUM(G337)</f>
        <v>17</v>
      </c>
      <c r="H336" s="46">
        <v>562000</v>
      </c>
      <c r="I336" s="61"/>
      <c r="K336" s="134"/>
    </row>
    <row r="337" spans="1:11" s="387" customFormat="1" ht="12.75" customHeight="1" x14ac:dyDescent="0.25">
      <c r="A337" s="39"/>
      <c r="B337" s="53"/>
      <c r="C337" s="31"/>
      <c r="D337" s="224" t="s">
        <v>279</v>
      </c>
      <c r="E337" s="55"/>
      <c r="F337" s="395">
        <f>SUM(F338:F339)</f>
        <v>17</v>
      </c>
      <c r="G337" s="395">
        <f>SUM(G338:G339)</f>
        <v>17</v>
      </c>
      <c r="H337" s="395">
        <v>562000</v>
      </c>
      <c r="I337" s="61"/>
      <c r="K337" s="134"/>
    </row>
    <row r="338" spans="1:11" s="387" customFormat="1" ht="12.75" customHeight="1" x14ac:dyDescent="0.25">
      <c r="A338" s="39"/>
      <c r="B338" s="53"/>
      <c r="C338" s="79">
        <v>4300</v>
      </c>
      <c r="D338" s="43" t="s">
        <v>28</v>
      </c>
      <c r="E338" s="56"/>
      <c r="F338" s="44" t="s">
        <v>12</v>
      </c>
      <c r="G338" s="57">
        <v>17</v>
      </c>
      <c r="H338" s="57">
        <v>246983</v>
      </c>
      <c r="I338" s="61"/>
      <c r="K338" s="134"/>
    </row>
    <row r="339" spans="1:11" s="387" customFormat="1" ht="12.75" customHeight="1" x14ac:dyDescent="0.25">
      <c r="A339" s="39"/>
      <c r="B339" s="53"/>
      <c r="C339" s="59">
        <v>4580</v>
      </c>
      <c r="D339" s="43" t="s">
        <v>340</v>
      </c>
      <c r="E339" s="72"/>
      <c r="F339" s="50">
        <v>17</v>
      </c>
      <c r="G339" s="58" t="s">
        <v>12</v>
      </c>
      <c r="H339" s="57">
        <v>17</v>
      </c>
      <c r="I339" s="61"/>
      <c r="K339" s="134"/>
    </row>
    <row r="340" spans="1:11" s="387" customFormat="1" ht="12.75" customHeight="1" thickBot="1" x14ac:dyDescent="0.3">
      <c r="A340" s="70">
        <v>926</v>
      </c>
      <c r="B340" s="39"/>
      <c r="C340" s="40"/>
      <c r="D340" s="41" t="s">
        <v>295</v>
      </c>
      <c r="E340" s="394"/>
      <c r="F340" s="37">
        <f>SUM(F341)</f>
        <v>4214</v>
      </c>
      <c r="G340" s="37">
        <f>SUM(G341)</f>
        <v>64</v>
      </c>
      <c r="H340" s="37">
        <v>27055764</v>
      </c>
      <c r="I340" s="61"/>
      <c r="K340" s="134"/>
    </row>
    <row r="341" spans="1:11" s="387" customFormat="1" ht="12.75" customHeight="1" thickTop="1" x14ac:dyDescent="0.25">
      <c r="A341" s="40"/>
      <c r="B341" s="53">
        <v>92601</v>
      </c>
      <c r="C341" s="31"/>
      <c r="D341" s="45" t="s">
        <v>341</v>
      </c>
      <c r="E341" s="64"/>
      <c r="F341" s="54">
        <f>SUM(F342,F345)</f>
        <v>4214</v>
      </c>
      <c r="G341" s="54">
        <f>SUM(G342,G345)</f>
        <v>64</v>
      </c>
      <c r="H341" s="46">
        <v>9095759</v>
      </c>
      <c r="I341" s="61"/>
      <c r="K341" s="134"/>
    </row>
    <row r="342" spans="1:11" s="387" customFormat="1" ht="12.75" customHeight="1" x14ac:dyDescent="0.25">
      <c r="A342" s="40"/>
      <c r="B342" s="53"/>
      <c r="C342" s="31"/>
      <c r="D342" s="224" t="s">
        <v>15</v>
      </c>
      <c r="E342" s="55"/>
      <c r="F342" s="395">
        <f>SUM(F343:F344)</f>
        <v>64</v>
      </c>
      <c r="G342" s="395">
        <f>SUM(G343:G344)</f>
        <v>64</v>
      </c>
      <c r="H342" s="396">
        <v>481609</v>
      </c>
      <c r="I342" s="61"/>
      <c r="K342" s="134"/>
    </row>
    <row r="343" spans="1:11" s="387" customFormat="1" ht="12.75" customHeight="1" x14ac:dyDescent="0.25">
      <c r="A343" s="40"/>
      <c r="B343" s="53"/>
      <c r="C343" s="59">
        <v>4110</v>
      </c>
      <c r="D343" s="43" t="s">
        <v>90</v>
      </c>
      <c r="E343" s="130"/>
      <c r="F343" s="57">
        <v>64</v>
      </c>
      <c r="G343" s="58" t="s">
        <v>12</v>
      </c>
      <c r="H343" s="68">
        <v>19526</v>
      </c>
      <c r="I343" s="61"/>
      <c r="K343" s="134"/>
    </row>
    <row r="344" spans="1:11" s="387" customFormat="1" ht="12.75" customHeight="1" x14ac:dyDescent="0.25">
      <c r="A344" s="40"/>
      <c r="B344" s="53"/>
      <c r="C344" s="59">
        <v>4120</v>
      </c>
      <c r="D344" s="43" t="s">
        <v>321</v>
      </c>
      <c r="E344" s="130"/>
      <c r="F344" s="58" t="s">
        <v>12</v>
      </c>
      <c r="G344" s="57">
        <v>64</v>
      </c>
      <c r="H344" s="57">
        <v>3174</v>
      </c>
      <c r="I344" s="61"/>
      <c r="K344" s="134"/>
    </row>
    <row r="345" spans="1:11" s="387" customFormat="1" ht="12.75" customHeight="1" x14ac:dyDescent="0.25">
      <c r="A345" s="40"/>
      <c r="B345" s="53"/>
      <c r="C345" s="31"/>
      <c r="D345" s="224" t="s">
        <v>296</v>
      </c>
      <c r="E345" s="55"/>
      <c r="F345" s="395">
        <f>SUM(F346:F346)</f>
        <v>4150</v>
      </c>
      <c r="G345" s="397" t="s">
        <v>12</v>
      </c>
      <c r="H345" s="396">
        <v>2804150</v>
      </c>
      <c r="I345" s="61"/>
      <c r="K345" s="134"/>
    </row>
    <row r="346" spans="1:11" s="387" customFormat="1" ht="12.75" customHeight="1" x14ac:dyDescent="0.25">
      <c r="A346" s="40"/>
      <c r="B346" s="53"/>
      <c r="C346" s="59">
        <v>6050</v>
      </c>
      <c r="D346" s="43" t="s">
        <v>342</v>
      </c>
      <c r="E346" s="72"/>
      <c r="F346" s="57">
        <v>4150</v>
      </c>
      <c r="G346" s="58" t="s">
        <v>12</v>
      </c>
      <c r="H346" s="68">
        <v>2804150</v>
      </c>
      <c r="I346" s="61"/>
      <c r="K346" s="134"/>
    </row>
    <row r="347" spans="1:11" s="387" customFormat="1" ht="23.25" customHeight="1" thickBot="1" x14ac:dyDescent="0.3">
      <c r="A347" s="30"/>
      <c r="B347" s="30"/>
      <c r="C347" s="31"/>
      <c r="D347" s="35" t="s">
        <v>101</v>
      </c>
      <c r="E347" s="36"/>
      <c r="F347" s="37">
        <f>SUM(F349)</f>
        <v>300</v>
      </c>
      <c r="G347" s="37">
        <f>SUM(G349)</f>
        <v>300</v>
      </c>
      <c r="H347" s="37">
        <v>115359366</v>
      </c>
      <c r="I347" s="84"/>
      <c r="K347" s="134"/>
    </row>
    <row r="348" spans="1:11" s="387" customFormat="1" ht="16.5" customHeight="1" thickTop="1" x14ac:dyDescent="0.25">
      <c r="A348" s="39">
        <v>751</v>
      </c>
      <c r="B348" s="53"/>
      <c r="C348" s="59"/>
      <c r="D348" s="271" t="s">
        <v>297</v>
      </c>
      <c r="E348" s="270"/>
      <c r="F348" s="272"/>
      <c r="G348" s="272"/>
      <c r="H348" s="272"/>
      <c r="I348" s="84"/>
      <c r="K348" s="134"/>
    </row>
    <row r="349" spans="1:11" s="387" customFormat="1" ht="12.75" customHeight="1" thickBot="1" x14ac:dyDescent="0.3">
      <c r="A349" s="39"/>
      <c r="B349" s="39"/>
      <c r="C349" s="40"/>
      <c r="D349" s="271" t="s">
        <v>298</v>
      </c>
      <c r="E349" s="273"/>
      <c r="F349" s="259">
        <f t="shared" ref="F349:G350" si="0">SUM(F350)</f>
        <v>300</v>
      </c>
      <c r="G349" s="259">
        <f t="shared" si="0"/>
        <v>300</v>
      </c>
      <c r="H349" s="253">
        <v>720047</v>
      </c>
      <c r="I349" s="84"/>
      <c r="K349" s="134"/>
    </row>
    <row r="350" spans="1:11" s="387" customFormat="1" ht="12.75" customHeight="1" thickTop="1" x14ac:dyDescent="0.25">
      <c r="A350" s="39"/>
      <c r="B350" s="53">
        <v>75107</v>
      </c>
      <c r="C350" s="274"/>
      <c r="D350" s="275" t="s">
        <v>299</v>
      </c>
      <c r="E350" s="276"/>
      <c r="F350" s="54">
        <f t="shared" si="0"/>
        <v>300</v>
      </c>
      <c r="G350" s="54">
        <f t="shared" si="0"/>
        <v>300</v>
      </c>
      <c r="H350" s="82">
        <v>703979</v>
      </c>
      <c r="I350" s="84"/>
      <c r="K350" s="134"/>
    </row>
    <row r="351" spans="1:11" s="387" customFormat="1" ht="12.75" customHeight="1" x14ac:dyDescent="0.25">
      <c r="A351" s="23"/>
      <c r="B351" s="39"/>
      <c r="C351" s="31"/>
      <c r="D351" s="409" t="s">
        <v>300</v>
      </c>
      <c r="E351" s="277"/>
      <c r="F351" s="403">
        <f>SUM(F352:F353)</f>
        <v>300</v>
      </c>
      <c r="G351" s="403">
        <f>SUM(G352:G353)</f>
        <v>300</v>
      </c>
      <c r="H351" s="403">
        <v>703979</v>
      </c>
      <c r="I351" s="84"/>
      <c r="K351" s="134"/>
    </row>
    <row r="352" spans="1:11" s="387" customFormat="1" ht="12.75" customHeight="1" x14ac:dyDescent="0.25">
      <c r="A352" s="70"/>
      <c r="B352" s="53"/>
      <c r="C352" s="59">
        <v>4120</v>
      </c>
      <c r="D352" s="43" t="s">
        <v>321</v>
      </c>
      <c r="E352" s="130"/>
      <c r="F352" s="58" t="s">
        <v>12</v>
      </c>
      <c r="G352" s="57">
        <v>300</v>
      </c>
      <c r="H352" s="57">
        <v>2355</v>
      </c>
      <c r="I352" s="84"/>
      <c r="K352" s="134"/>
    </row>
    <row r="353" spans="1:11" s="387" customFormat="1" ht="12.75" customHeight="1" x14ac:dyDescent="0.25">
      <c r="A353" s="70"/>
      <c r="B353" s="53"/>
      <c r="C353" s="73">
        <v>4170</v>
      </c>
      <c r="D353" s="63" t="s">
        <v>29</v>
      </c>
      <c r="E353" s="130"/>
      <c r="F353" s="57">
        <v>300</v>
      </c>
      <c r="G353" s="58" t="s">
        <v>12</v>
      </c>
      <c r="H353" s="57">
        <v>57850</v>
      </c>
      <c r="I353" s="84"/>
      <c r="K353" s="134"/>
    </row>
    <row r="354" spans="1:11" s="387" customFormat="1" ht="21.75" customHeight="1" thickBot="1" x14ac:dyDescent="0.3">
      <c r="A354" s="58"/>
      <c r="B354" s="53"/>
      <c r="C354" s="59"/>
      <c r="D354" s="35" t="s">
        <v>81</v>
      </c>
      <c r="E354" s="36"/>
      <c r="F354" s="37">
        <f>SUM(F355,F363,F376,F383)</f>
        <v>531621</v>
      </c>
      <c r="G354" s="37">
        <f>SUM(G355,G363,G376,G383)</f>
        <v>38866</v>
      </c>
      <c r="H354" s="37">
        <v>17906375</v>
      </c>
      <c r="I354" s="84"/>
      <c r="K354" s="134"/>
    </row>
    <row r="355" spans="1:11" s="387" customFormat="1" ht="18.75" customHeight="1" thickTop="1" thickBot="1" x14ac:dyDescent="0.3">
      <c r="A355" s="40" t="s">
        <v>316</v>
      </c>
      <c r="B355" s="39"/>
      <c r="C355" s="40"/>
      <c r="D355" s="41" t="s">
        <v>317</v>
      </c>
      <c r="E355" s="51"/>
      <c r="F355" s="37">
        <f>SUM(F356)</f>
        <v>6841</v>
      </c>
      <c r="G355" s="38" t="s">
        <v>12</v>
      </c>
      <c r="H355" s="37">
        <v>941641</v>
      </c>
      <c r="I355" s="84"/>
      <c r="K355" s="134"/>
    </row>
    <row r="356" spans="1:11" s="387" customFormat="1" ht="12.75" customHeight="1" thickTop="1" x14ac:dyDescent="0.25">
      <c r="A356" s="272"/>
      <c r="B356" s="53">
        <v>71015</v>
      </c>
      <c r="C356" s="59"/>
      <c r="D356" s="45" t="s">
        <v>318</v>
      </c>
      <c r="E356" s="64"/>
      <c r="F356" s="54">
        <f>SUM(F358)</f>
        <v>6841</v>
      </c>
      <c r="G356" s="47" t="s">
        <v>12</v>
      </c>
      <c r="H356" s="82">
        <v>585841</v>
      </c>
      <c r="I356" s="84"/>
      <c r="K356" s="134"/>
    </row>
    <row r="357" spans="1:11" s="387" customFormat="1" ht="12.75" customHeight="1" x14ac:dyDescent="0.25">
      <c r="A357" s="272"/>
      <c r="B357" s="53"/>
      <c r="C357" s="59"/>
      <c r="D357" s="49" t="s">
        <v>343</v>
      </c>
      <c r="E357" s="56"/>
      <c r="F357" s="50"/>
      <c r="G357" s="44"/>
      <c r="H357" s="297"/>
      <c r="I357" s="84"/>
      <c r="K357" s="134"/>
    </row>
    <row r="358" spans="1:11" s="387" customFormat="1" ht="12.75" customHeight="1" x14ac:dyDescent="0.25">
      <c r="A358" s="272"/>
      <c r="B358" s="53"/>
      <c r="C358" s="31"/>
      <c r="D358" s="388" t="s">
        <v>344</v>
      </c>
      <c r="E358" s="55"/>
      <c r="F358" s="395">
        <f>SUM(F359:F362)</f>
        <v>6841</v>
      </c>
      <c r="G358" s="397" t="s">
        <v>12</v>
      </c>
      <c r="H358" s="391">
        <v>585841</v>
      </c>
      <c r="I358" s="84"/>
      <c r="K358" s="134"/>
    </row>
    <row r="359" spans="1:11" s="387" customFormat="1" ht="12.75" customHeight="1" x14ac:dyDescent="0.25">
      <c r="A359" s="272"/>
      <c r="B359" s="53"/>
      <c r="C359" s="59">
        <v>4020</v>
      </c>
      <c r="D359" s="43" t="s">
        <v>345</v>
      </c>
      <c r="E359" s="269"/>
      <c r="F359" s="50"/>
      <c r="G359" s="44"/>
      <c r="H359" s="50"/>
      <c r="I359" s="84"/>
      <c r="K359" s="134"/>
    </row>
    <row r="360" spans="1:11" s="387" customFormat="1" ht="12.75" customHeight="1" x14ac:dyDescent="0.25">
      <c r="A360" s="272"/>
      <c r="B360" s="53"/>
      <c r="C360" s="59"/>
      <c r="D360" s="43" t="s">
        <v>346</v>
      </c>
      <c r="E360" s="269"/>
      <c r="F360" s="50">
        <v>5700</v>
      </c>
      <c r="G360" s="44" t="s">
        <v>12</v>
      </c>
      <c r="H360" s="50">
        <v>320087</v>
      </c>
      <c r="I360" s="84"/>
      <c r="K360" s="134"/>
    </row>
    <row r="361" spans="1:11" s="387" customFormat="1" ht="12.75" customHeight="1" x14ac:dyDescent="0.25">
      <c r="A361" s="272"/>
      <c r="B361" s="53"/>
      <c r="C361" s="59">
        <v>4110</v>
      </c>
      <c r="D361" s="43" t="s">
        <v>90</v>
      </c>
      <c r="E361" s="74"/>
      <c r="F361" s="50">
        <v>1022</v>
      </c>
      <c r="G361" s="44" t="s">
        <v>12</v>
      </c>
      <c r="H361" s="50">
        <v>77212</v>
      </c>
      <c r="I361" s="84"/>
      <c r="K361" s="134"/>
    </row>
    <row r="362" spans="1:11" s="387" customFormat="1" ht="12.75" customHeight="1" x14ac:dyDescent="0.25">
      <c r="A362" s="272"/>
      <c r="B362" s="53"/>
      <c r="C362" s="59">
        <v>4120</v>
      </c>
      <c r="D362" s="43" t="s">
        <v>321</v>
      </c>
      <c r="E362" s="74"/>
      <c r="F362" s="50">
        <v>119</v>
      </c>
      <c r="G362" s="44" t="s">
        <v>12</v>
      </c>
      <c r="H362" s="50">
        <v>4301</v>
      </c>
      <c r="I362" s="84"/>
      <c r="K362" s="134"/>
    </row>
    <row r="363" spans="1:11" s="387" customFormat="1" ht="12.75" customHeight="1" thickBot="1" x14ac:dyDescent="0.3">
      <c r="A363" s="70">
        <v>750</v>
      </c>
      <c r="B363" s="39"/>
      <c r="C363" s="40"/>
      <c r="D363" s="41" t="s">
        <v>273</v>
      </c>
      <c r="E363" s="51"/>
      <c r="F363" s="38" t="s">
        <v>12</v>
      </c>
      <c r="G363" s="52">
        <f>SUM(G364)</f>
        <v>3566</v>
      </c>
      <c r="H363" s="37">
        <v>138734</v>
      </c>
      <c r="I363" s="84"/>
      <c r="K363" s="134"/>
    </row>
    <row r="364" spans="1:11" s="387" customFormat="1" ht="12.75" customHeight="1" thickTop="1" x14ac:dyDescent="0.25">
      <c r="A364" s="30"/>
      <c r="B364" s="53">
        <v>75045</v>
      </c>
      <c r="C364" s="31"/>
      <c r="D364" s="81" t="s">
        <v>308</v>
      </c>
      <c r="E364" s="69"/>
      <c r="F364" s="47" t="s">
        <v>12</v>
      </c>
      <c r="G364" s="54">
        <f>SUM(G365)</f>
        <v>3566</v>
      </c>
      <c r="H364" s="46">
        <v>31434</v>
      </c>
      <c r="I364" s="84"/>
      <c r="K364" s="134"/>
    </row>
    <row r="365" spans="1:11" s="387" customFormat="1" ht="12.75" customHeight="1" x14ac:dyDescent="0.25">
      <c r="A365" s="30"/>
      <c r="B365" s="39"/>
      <c r="C365" s="31"/>
      <c r="D365" s="224" t="s">
        <v>322</v>
      </c>
      <c r="E365" s="55"/>
      <c r="F365" s="397" t="s">
        <v>12</v>
      </c>
      <c r="G365" s="395">
        <f>SUM(G366:G374)</f>
        <v>3566</v>
      </c>
      <c r="H365" s="396">
        <v>31434</v>
      </c>
      <c r="I365" s="84"/>
      <c r="K365" s="134"/>
    </row>
    <row r="366" spans="1:11" s="387" customFormat="1" ht="12.75" customHeight="1" x14ac:dyDescent="0.25">
      <c r="A366" s="30"/>
      <c r="B366" s="39"/>
      <c r="C366" s="59">
        <v>4110</v>
      </c>
      <c r="D366" s="43" t="s">
        <v>90</v>
      </c>
      <c r="E366" s="56"/>
      <c r="F366" s="58" t="s">
        <v>12</v>
      </c>
      <c r="G366" s="57">
        <v>454</v>
      </c>
      <c r="H366" s="68">
        <v>1746</v>
      </c>
      <c r="I366" s="84"/>
      <c r="K366" s="134"/>
    </row>
    <row r="367" spans="1:11" s="387" customFormat="1" ht="12.75" customHeight="1" x14ac:dyDescent="0.25">
      <c r="A367" s="30"/>
      <c r="B367" s="39"/>
      <c r="C367" s="59">
        <v>4120</v>
      </c>
      <c r="D367" s="43" t="s">
        <v>321</v>
      </c>
      <c r="E367" s="56"/>
      <c r="F367" s="58" t="s">
        <v>12</v>
      </c>
      <c r="G367" s="57">
        <v>68</v>
      </c>
      <c r="H367" s="68">
        <v>132</v>
      </c>
      <c r="I367" s="84"/>
      <c r="K367" s="134"/>
    </row>
    <row r="368" spans="1:11" s="387" customFormat="1" ht="12.75" customHeight="1" x14ac:dyDescent="0.25">
      <c r="A368" s="30"/>
      <c r="B368" s="39"/>
      <c r="C368" s="59">
        <v>4170</v>
      </c>
      <c r="D368" s="49" t="s">
        <v>323</v>
      </c>
      <c r="E368" s="56"/>
      <c r="F368" s="58" t="s">
        <v>12</v>
      </c>
      <c r="G368" s="57">
        <v>642</v>
      </c>
      <c r="H368" s="68">
        <v>12858</v>
      </c>
      <c r="I368" s="84"/>
      <c r="K368" s="134"/>
    </row>
    <row r="369" spans="1:11" s="387" customFormat="1" ht="12.75" customHeight="1" x14ac:dyDescent="0.25">
      <c r="A369" s="30"/>
      <c r="B369" s="39"/>
      <c r="C369" s="59">
        <v>4210</v>
      </c>
      <c r="D369" s="43" t="s">
        <v>26</v>
      </c>
      <c r="E369" s="56"/>
      <c r="F369" s="58" t="s">
        <v>12</v>
      </c>
      <c r="G369" s="57">
        <v>797</v>
      </c>
      <c r="H369" s="68">
        <v>6953</v>
      </c>
      <c r="I369" s="84"/>
      <c r="K369" s="134"/>
    </row>
    <row r="370" spans="1:11" s="387" customFormat="1" ht="12.75" customHeight="1" x14ac:dyDescent="0.25">
      <c r="A370" s="30"/>
      <c r="B370" s="39"/>
      <c r="C370" s="31" t="s">
        <v>282</v>
      </c>
      <c r="D370" s="67" t="s">
        <v>283</v>
      </c>
      <c r="E370" s="56"/>
      <c r="F370" s="58"/>
      <c r="G370" s="57"/>
      <c r="H370" s="68"/>
      <c r="I370" s="84"/>
      <c r="K370" s="134"/>
    </row>
    <row r="371" spans="1:11" s="387" customFormat="1" ht="12.75" customHeight="1" x14ac:dyDescent="0.25">
      <c r="A371" s="30"/>
      <c r="B371" s="39"/>
      <c r="C371" s="31"/>
      <c r="D371" s="67" t="s">
        <v>284</v>
      </c>
      <c r="E371" s="56"/>
      <c r="F371" s="58" t="s">
        <v>12</v>
      </c>
      <c r="G371" s="57">
        <v>506</v>
      </c>
      <c r="H371" s="68">
        <v>294</v>
      </c>
      <c r="I371" s="84"/>
      <c r="K371" s="134"/>
    </row>
    <row r="372" spans="1:11" s="387" customFormat="1" ht="12.75" customHeight="1" x14ac:dyDescent="0.25">
      <c r="A372" s="30"/>
      <c r="B372" s="39"/>
      <c r="C372" s="59">
        <v>4270</v>
      </c>
      <c r="D372" s="43" t="s">
        <v>91</v>
      </c>
      <c r="E372" s="56"/>
      <c r="F372" s="58" t="s">
        <v>12</v>
      </c>
      <c r="G372" s="57">
        <v>6</v>
      </c>
      <c r="H372" s="68">
        <v>394</v>
      </c>
      <c r="I372" s="84"/>
      <c r="K372" s="134"/>
    </row>
    <row r="373" spans="1:11" s="387" customFormat="1" ht="12.75" customHeight="1" x14ac:dyDescent="0.25">
      <c r="A373" s="30"/>
      <c r="B373" s="39"/>
      <c r="C373" s="53">
        <v>4300</v>
      </c>
      <c r="D373" s="43" t="s">
        <v>28</v>
      </c>
      <c r="E373" s="56"/>
      <c r="F373" s="58" t="s">
        <v>12</v>
      </c>
      <c r="G373" s="57">
        <v>1043</v>
      </c>
      <c r="H373" s="68">
        <v>8957</v>
      </c>
      <c r="I373" s="84"/>
      <c r="K373" s="134"/>
    </row>
    <row r="374" spans="1:11" s="387" customFormat="1" ht="12.75" customHeight="1" x14ac:dyDescent="0.25">
      <c r="A374" s="30"/>
      <c r="B374" s="39"/>
      <c r="C374" s="59">
        <v>4360</v>
      </c>
      <c r="D374" s="43" t="s">
        <v>347</v>
      </c>
      <c r="E374" s="56"/>
      <c r="F374" s="58" t="s">
        <v>12</v>
      </c>
      <c r="G374" s="57">
        <v>50</v>
      </c>
      <c r="H374" s="68">
        <v>100</v>
      </c>
      <c r="I374" s="84"/>
      <c r="K374" s="134"/>
    </row>
    <row r="375" spans="1:11" s="387" customFormat="1" ht="12.75" customHeight="1" x14ac:dyDescent="0.25">
      <c r="A375" s="39">
        <v>754</v>
      </c>
      <c r="B375" s="39"/>
      <c r="C375" s="40"/>
      <c r="D375" s="41" t="s">
        <v>82</v>
      </c>
      <c r="E375" s="51"/>
      <c r="F375" s="58"/>
      <c r="G375" s="57"/>
      <c r="H375" s="68"/>
      <c r="I375" s="61"/>
      <c r="K375" s="134"/>
    </row>
    <row r="376" spans="1:11" s="387" customFormat="1" ht="12.75" customHeight="1" thickBot="1" x14ac:dyDescent="0.3">
      <c r="A376" s="39"/>
      <c r="B376" s="39"/>
      <c r="C376" s="40"/>
      <c r="D376" s="41" t="s">
        <v>83</v>
      </c>
      <c r="E376" s="51"/>
      <c r="F376" s="37">
        <f>SUM(F378)</f>
        <v>489480</v>
      </c>
      <c r="G376" s="38" t="s">
        <v>12</v>
      </c>
      <c r="H376" s="37">
        <v>14069310</v>
      </c>
      <c r="I376" s="61"/>
      <c r="K376" s="134"/>
    </row>
    <row r="377" spans="1:11" s="387" customFormat="1" ht="12.75" customHeight="1" thickTop="1" x14ac:dyDescent="0.25">
      <c r="A377" s="39"/>
      <c r="B377" s="53">
        <v>75411</v>
      </c>
      <c r="C377" s="31"/>
      <c r="D377" s="67" t="s">
        <v>134</v>
      </c>
      <c r="E377" s="42"/>
      <c r="F377" s="30"/>
      <c r="G377" s="44"/>
      <c r="H377" s="149"/>
      <c r="I377" s="61"/>
      <c r="K377" s="134"/>
    </row>
    <row r="378" spans="1:11" s="387" customFormat="1" ht="12.75" customHeight="1" x14ac:dyDescent="0.25">
      <c r="A378" s="39"/>
      <c r="B378" s="53"/>
      <c r="C378" s="59"/>
      <c r="D378" s="45" t="s">
        <v>135</v>
      </c>
      <c r="E378" s="64"/>
      <c r="F378" s="46">
        <f>SUM(F379)</f>
        <v>489480</v>
      </c>
      <c r="G378" s="47" t="s">
        <v>12</v>
      </c>
      <c r="H378" s="46">
        <v>14069310</v>
      </c>
      <c r="I378" s="61"/>
      <c r="K378" s="134"/>
    </row>
    <row r="379" spans="1:11" s="387" customFormat="1" ht="12.75" customHeight="1" x14ac:dyDescent="0.25">
      <c r="A379" s="39"/>
      <c r="B379" s="53"/>
      <c r="C379" s="59"/>
      <c r="D379" s="388" t="s">
        <v>84</v>
      </c>
      <c r="E379" s="389"/>
      <c r="F379" s="391">
        <f>SUM(F380:F382)</f>
        <v>489480</v>
      </c>
      <c r="G379" s="390" t="s">
        <v>12</v>
      </c>
      <c r="H379" s="391">
        <v>14069310</v>
      </c>
      <c r="I379" s="61"/>
      <c r="K379" s="134"/>
    </row>
    <row r="380" spans="1:11" s="387" customFormat="1" ht="12.75" customHeight="1" x14ac:dyDescent="0.25">
      <c r="A380" s="39"/>
      <c r="B380" s="53"/>
      <c r="C380" s="59">
        <v>4050</v>
      </c>
      <c r="D380" s="150" t="s">
        <v>136</v>
      </c>
      <c r="E380" s="269"/>
      <c r="F380" s="57">
        <v>478911</v>
      </c>
      <c r="G380" s="58" t="s">
        <v>12</v>
      </c>
      <c r="H380" s="68">
        <v>9943865</v>
      </c>
      <c r="I380" s="61"/>
      <c r="K380" s="134"/>
    </row>
    <row r="381" spans="1:11" s="387" customFormat="1" ht="12.75" customHeight="1" x14ac:dyDescent="0.25">
      <c r="A381" s="39"/>
      <c r="B381" s="53"/>
      <c r="C381" s="59">
        <v>4060</v>
      </c>
      <c r="D381" s="151" t="s">
        <v>137</v>
      </c>
      <c r="E381" s="269"/>
      <c r="F381" s="57"/>
      <c r="G381" s="58"/>
      <c r="H381" s="68"/>
      <c r="I381" s="61"/>
      <c r="K381" s="134"/>
    </row>
    <row r="382" spans="1:11" s="387" customFormat="1" ht="12.75" customHeight="1" x14ac:dyDescent="0.25">
      <c r="A382" s="39"/>
      <c r="B382" s="53"/>
      <c r="C382" s="59"/>
      <c r="D382" s="151" t="s">
        <v>138</v>
      </c>
      <c r="E382" s="269"/>
      <c r="F382" s="57">
        <v>10569</v>
      </c>
      <c r="G382" s="58" t="s">
        <v>12</v>
      </c>
      <c r="H382" s="68">
        <v>270378</v>
      </c>
      <c r="I382" s="61"/>
      <c r="K382" s="134"/>
    </row>
    <row r="383" spans="1:11" s="387" customFormat="1" ht="12.75" customHeight="1" thickBot="1" x14ac:dyDescent="0.3">
      <c r="A383" s="39">
        <v>852</v>
      </c>
      <c r="B383" s="39"/>
      <c r="C383" s="40"/>
      <c r="D383" s="41" t="s">
        <v>18</v>
      </c>
      <c r="E383" s="51"/>
      <c r="F383" s="37">
        <f>SUM(F384)</f>
        <v>35300</v>
      </c>
      <c r="G383" s="37">
        <f>SUM(G384)</f>
        <v>35300</v>
      </c>
      <c r="H383" s="37">
        <v>441198</v>
      </c>
      <c r="I383" s="61"/>
      <c r="K383" s="134"/>
    </row>
    <row r="384" spans="1:11" s="387" customFormat="1" ht="12.75" customHeight="1" thickTop="1" x14ac:dyDescent="0.25">
      <c r="A384" s="410"/>
      <c r="B384" s="53">
        <v>85205</v>
      </c>
      <c r="C384" s="40"/>
      <c r="D384" s="81" t="s">
        <v>348</v>
      </c>
      <c r="E384" s="64"/>
      <c r="F384" s="46">
        <f>SUM(F386)</f>
        <v>35300</v>
      </c>
      <c r="G384" s="46">
        <f>SUM(G386)</f>
        <v>35300</v>
      </c>
      <c r="H384" s="46">
        <v>441198</v>
      </c>
      <c r="I384" s="61"/>
      <c r="K384" s="134"/>
    </row>
    <row r="385" spans="1:11" s="387" customFormat="1" ht="12.75" customHeight="1" x14ac:dyDescent="0.25">
      <c r="A385" s="39"/>
      <c r="B385" s="53"/>
      <c r="C385" s="59"/>
      <c r="D385" s="43" t="s">
        <v>349</v>
      </c>
      <c r="E385" s="56"/>
      <c r="F385" s="30"/>
      <c r="G385" s="30"/>
      <c r="H385" s="30"/>
      <c r="I385" s="61"/>
      <c r="K385" s="134"/>
    </row>
    <row r="386" spans="1:11" s="387" customFormat="1" ht="12.75" customHeight="1" x14ac:dyDescent="0.25">
      <c r="A386" s="39"/>
      <c r="B386" s="53"/>
      <c r="C386" s="59"/>
      <c r="D386" s="388" t="s">
        <v>350</v>
      </c>
      <c r="E386" s="389"/>
      <c r="F386" s="391">
        <f>SUM(F387:F390)</f>
        <v>35300</v>
      </c>
      <c r="G386" s="391">
        <f>SUM(G387:G390)</f>
        <v>35300</v>
      </c>
      <c r="H386" s="391">
        <v>441198</v>
      </c>
      <c r="I386" s="61"/>
      <c r="K386" s="134"/>
    </row>
    <row r="387" spans="1:11" s="387" customFormat="1" ht="12.75" customHeight="1" x14ac:dyDescent="0.25">
      <c r="A387" s="71"/>
      <c r="B387" s="77"/>
      <c r="C387" s="298">
        <v>4210</v>
      </c>
      <c r="D387" s="131" t="s">
        <v>26</v>
      </c>
      <c r="E387" s="411"/>
      <c r="F387" s="66" t="s">
        <v>12</v>
      </c>
      <c r="G387" s="65">
        <v>30000</v>
      </c>
      <c r="H387" s="65">
        <v>12049</v>
      </c>
      <c r="I387" s="61"/>
      <c r="K387" s="134"/>
    </row>
    <row r="388" spans="1:11" s="387" customFormat="1" ht="12.75" customHeight="1" x14ac:dyDescent="0.25">
      <c r="A388" s="39"/>
      <c r="B388" s="53"/>
      <c r="C388" s="59">
        <v>4260</v>
      </c>
      <c r="D388" s="43" t="s">
        <v>27</v>
      </c>
      <c r="E388" s="269"/>
      <c r="F388" s="58" t="s">
        <v>12</v>
      </c>
      <c r="G388" s="57">
        <v>2300</v>
      </c>
      <c r="H388" s="57">
        <v>10200</v>
      </c>
      <c r="I388" s="61"/>
      <c r="K388" s="134"/>
    </row>
    <row r="389" spans="1:11" s="387" customFormat="1" ht="12.75" customHeight="1" x14ac:dyDescent="0.25">
      <c r="A389" s="39"/>
      <c r="B389" s="53"/>
      <c r="C389" s="59">
        <v>4270</v>
      </c>
      <c r="D389" s="43" t="s">
        <v>91</v>
      </c>
      <c r="E389" s="269"/>
      <c r="F389" s="57">
        <v>35300</v>
      </c>
      <c r="G389" s="58" t="s">
        <v>12</v>
      </c>
      <c r="H389" s="57">
        <v>265300</v>
      </c>
      <c r="I389" s="61"/>
      <c r="K389" s="134"/>
    </row>
    <row r="390" spans="1:11" s="387" customFormat="1" ht="12.75" customHeight="1" x14ac:dyDescent="0.25">
      <c r="A390" s="39"/>
      <c r="B390" s="53"/>
      <c r="C390" s="53">
        <v>4300</v>
      </c>
      <c r="D390" s="43" t="s">
        <v>28</v>
      </c>
      <c r="E390" s="269"/>
      <c r="F390" s="58" t="s">
        <v>12</v>
      </c>
      <c r="G390" s="57">
        <v>3000</v>
      </c>
      <c r="H390" s="68">
        <v>11250</v>
      </c>
      <c r="I390" s="61"/>
      <c r="K390" s="134"/>
    </row>
    <row r="391" spans="1:11" s="394" customFormat="1" ht="5.25" customHeight="1" x14ac:dyDescent="0.25">
      <c r="A391" s="412"/>
      <c r="B391" s="412"/>
      <c r="C391" s="413"/>
      <c r="D391" s="414"/>
      <c r="E391" s="406"/>
      <c r="F391" s="46"/>
      <c r="G391" s="46"/>
      <c r="H391" s="77"/>
      <c r="I391" s="1"/>
      <c r="K391" s="135"/>
    </row>
    <row r="392" spans="1:11" s="394" customFormat="1" ht="12.6" customHeight="1" x14ac:dyDescent="0.25">
      <c r="I392" s="1"/>
      <c r="K392" s="135"/>
    </row>
    <row r="393" spans="1:11" s="394" customFormat="1" ht="12.6" customHeight="1" x14ac:dyDescent="0.25">
      <c r="I393" s="1"/>
      <c r="K393" s="135"/>
    </row>
    <row r="394" spans="1:11" s="394" customFormat="1" ht="12.6" customHeight="1" x14ac:dyDescent="0.25">
      <c r="I394" s="1"/>
      <c r="K394" s="135"/>
    </row>
    <row r="395" spans="1:11" s="394" customFormat="1" ht="12.6" customHeight="1" x14ac:dyDescent="0.25">
      <c r="I395" s="1"/>
      <c r="K395" s="135"/>
    </row>
    <row r="396" spans="1:11" s="394" customFormat="1" ht="12.6" customHeight="1" x14ac:dyDescent="0.25">
      <c r="I396" s="1"/>
      <c r="K396" s="135"/>
    </row>
    <row r="397" spans="1:11" s="394" customFormat="1" ht="12.6" customHeight="1" x14ac:dyDescent="0.25">
      <c r="I397" s="1"/>
      <c r="K397" s="135"/>
    </row>
    <row r="398" spans="1:11" s="394" customFormat="1" ht="12.6" customHeight="1" x14ac:dyDescent="0.25">
      <c r="I398" s="1"/>
      <c r="K398" s="135"/>
    </row>
    <row r="399" spans="1:11" s="394" customFormat="1" ht="12.6" customHeight="1" x14ac:dyDescent="0.25">
      <c r="I399" s="1"/>
      <c r="K399" s="135"/>
    </row>
    <row r="400" spans="1:11" s="394" customFormat="1" ht="12.6" customHeight="1" x14ac:dyDescent="0.25">
      <c r="I400" s="1"/>
      <c r="K400" s="135"/>
    </row>
    <row r="401" spans="9:11" s="394" customFormat="1" ht="12.6" customHeight="1" x14ac:dyDescent="0.25">
      <c r="I401" s="1"/>
      <c r="K401" s="135"/>
    </row>
    <row r="402" spans="9:11" s="394" customFormat="1" ht="12.6" customHeight="1" x14ac:dyDescent="0.25">
      <c r="I402" s="1"/>
      <c r="K402" s="135"/>
    </row>
    <row r="403" spans="9:11" s="394" customFormat="1" ht="12.6" customHeight="1" x14ac:dyDescent="0.25">
      <c r="I403" s="1"/>
      <c r="K403" s="135"/>
    </row>
    <row r="404" spans="9:11" s="394" customFormat="1" ht="12.6" customHeight="1" x14ac:dyDescent="0.25">
      <c r="I404" s="1"/>
      <c r="K404" s="135"/>
    </row>
    <row r="405" spans="9:11" s="394" customFormat="1" ht="12.6" customHeight="1" x14ac:dyDescent="0.25">
      <c r="I405" s="1"/>
      <c r="K405" s="135"/>
    </row>
    <row r="406" spans="9:11" s="394" customFormat="1" ht="12.6" customHeight="1" x14ac:dyDescent="0.25">
      <c r="I406" s="1"/>
      <c r="K406" s="135"/>
    </row>
    <row r="407" spans="9:11" s="394" customFormat="1" ht="12.6" customHeight="1" x14ac:dyDescent="0.25">
      <c r="I407" s="1"/>
      <c r="K407" s="135"/>
    </row>
    <row r="408" spans="9:11" s="394" customFormat="1" ht="12.6" customHeight="1" x14ac:dyDescent="0.25">
      <c r="I408" s="1"/>
      <c r="K408" s="135"/>
    </row>
    <row r="409" spans="9:11" s="394" customFormat="1" ht="12.6" customHeight="1" x14ac:dyDescent="0.25">
      <c r="I409" s="1"/>
      <c r="K409" s="135"/>
    </row>
    <row r="410" spans="9:11" s="394" customFormat="1" ht="12.6" customHeight="1" x14ac:dyDescent="0.25">
      <c r="I410" s="1"/>
      <c r="K410" s="135"/>
    </row>
    <row r="411" spans="9:11" s="394" customFormat="1" ht="12.6" customHeight="1" x14ac:dyDescent="0.25">
      <c r="I411" s="1"/>
      <c r="K411" s="135"/>
    </row>
    <row r="412" spans="9:11" s="394" customFormat="1" ht="12.6" customHeight="1" x14ac:dyDescent="0.25">
      <c r="I412" s="1"/>
      <c r="K412" s="135"/>
    </row>
    <row r="413" spans="9:11" s="394" customFormat="1" ht="12.6" customHeight="1" x14ac:dyDescent="0.25">
      <c r="I413" s="1"/>
      <c r="K413" s="135"/>
    </row>
    <row r="414" spans="9:11" s="394" customFormat="1" ht="12.6" customHeight="1" x14ac:dyDescent="0.25">
      <c r="I414" s="1"/>
      <c r="K414" s="135"/>
    </row>
    <row r="415" spans="9:11" s="394" customFormat="1" ht="12.6" customHeight="1" x14ac:dyDescent="0.25">
      <c r="I415" s="1"/>
      <c r="K415" s="135"/>
    </row>
    <row r="416" spans="9:11" s="394" customFormat="1" ht="12.6" customHeight="1" x14ac:dyDescent="0.25">
      <c r="I416" s="1"/>
      <c r="K416" s="135"/>
    </row>
    <row r="417" spans="9:11" s="394" customFormat="1" ht="12.6" customHeight="1" x14ac:dyDescent="0.25">
      <c r="I417" s="1"/>
      <c r="K417" s="135"/>
    </row>
    <row r="418" spans="9:11" s="394" customFormat="1" ht="12.6" customHeight="1" x14ac:dyDescent="0.25">
      <c r="I418" s="1"/>
      <c r="K418" s="135"/>
    </row>
    <row r="419" spans="9:11" s="394" customFormat="1" ht="12.6" customHeight="1" x14ac:dyDescent="0.25">
      <c r="I419" s="1"/>
      <c r="K419" s="135"/>
    </row>
    <row r="420" spans="9:11" s="394" customFormat="1" ht="12.6" customHeight="1" x14ac:dyDescent="0.25">
      <c r="I420" s="1"/>
      <c r="K420" s="135"/>
    </row>
    <row r="421" spans="9:11" s="394" customFormat="1" ht="12.6" customHeight="1" x14ac:dyDescent="0.25">
      <c r="I421" s="1"/>
      <c r="K421" s="135"/>
    </row>
    <row r="422" spans="9:11" s="394" customFormat="1" ht="12.6" customHeight="1" x14ac:dyDescent="0.25">
      <c r="I422" s="1"/>
      <c r="K422" s="135"/>
    </row>
    <row r="423" spans="9:11" s="394" customFormat="1" ht="12.6" customHeight="1" x14ac:dyDescent="0.25">
      <c r="I423" s="1"/>
      <c r="K423" s="135"/>
    </row>
    <row r="424" spans="9:11" s="394" customFormat="1" ht="12.6" customHeight="1" x14ac:dyDescent="0.25">
      <c r="I424" s="1"/>
      <c r="K424" s="135"/>
    </row>
    <row r="425" spans="9:11" s="394" customFormat="1" ht="12.6" customHeight="1" x14ac:dyDescent="0.25">
      <c r="I425" s="1"/>
      <c r="K425" s="135"/>
    </row>
    <row r="426" spans="9:11" s="394" customFormat="1" ht="12.6" customHeight="1" x14ac:dyDescent="0.25">
      <c r="I426" s="1"/>
      <c r="K426" s="135"/>
    </row>
    <row r="427" spans="9:11" s="394" customFormat="1" ht="12.6" customHeight="1" x14ac:dyDescent="0.25">
      <c r="I427" s="1"/>
      <c r="K427" s="135"/>
    </row>
    <row r="428" spans="9:11" s="394" customFormat="1" ht="12.6" customHeight="1" x14ac:dyDescent="0.25">
      <c r="I428" s="1"/>
      <c r="K428" s="135"/>
    </row>
    <row r="429" spans="9:11" s="394" customFormat="1" ht="12.6" customHeight="1" x14ac:dyDescent="0.25">
      <c r="I429" s="1"/>
      <c r="K429" s="135"/>
    </row>
    <row r="430" spans="9:11" s="394" customFormat="1" ht="12.2" customHeight="1" x14ac:dyDescent="0.25">
      <c r="I430" s="1"/>
      <c r="K430" s="135"/>
    </row>
    <row r="431" spans="9:11" s="394" customFormat="1" ht="12.2" customHeight="1" x14ac:dyDescent="0.25">
      <c r="I431" s="1"/>
      <c r="K431" s="135"/>
    </row>
    <row r="432" spans="9:11" s="394" customFormat="1" ht="12.2" customHeight="1" x14ac:dyDescent="0.25">
      <c r="I432" s="1"/>
      <c r="K432" s="135"/>
    </row>
    <row r="433" spans="9:11" s="394" customFormat="1" ht="12.95" customHeight="1" x14ac:dyDescent="0.25">
      <c r="I433" s="1"/>
      <c r="K433" s="135"/>
    </row>
    <row r="434" spans="9:11" s="394" customFormat="1" ht="12.95" customHeight="1" x14ac:dyDescent="0.25">
      <c r="I434" s="1"/>
      <c r="K434" s="135"/>
    </row>
    <row r="435" spans="9:11" s="394" customFormat="1" ht="12.95" customHeight="1" x14ac:dyDescent="0.25">
      <c r="I435" s="1"/>
      <c r="K435" s="135"/>
    </row>
    <row r="436" spans="9:11" s="394" customFormat="1" ht="12.95" customHeight="1" x14ac:dyDescent="0.25">
      <c r="I436" s="1"/>
      <c r="K436" s="135"/>
    </row>
    <row r="437" spans="9:11" s="394" customFormat="1" ht="12.95" customHeight="1" x14ac:dyDescent="0.25">
      <c r="I437" s="1"/>
      <c r="K437" s="135"/>
    </row>
    <row r="438" spans="9:11" s="394" customFormat="1" ht="12.95" customHeight="1" x14ac:dyDescent="0.25">
      <c r="I438" s="1"/>
      <c r="K438" s="135"/>
    </row>
    <row r="439" spans="9:11" s="394" customFormat="1" ht="12.95" customHeight="1" x14ac:dyDescent="0.25">
      <c r="I439" s="1"/>
      <c r="K439" s="135"/>
    </row>
    <row r="440" spans="9:11" s="394" customFormat="1" ht="12.95" customHeight="1" x14ac:dyDescent="0.25">
      <c r="I440" s="1"/>
      <c r="K440" s="135"/>
    </row>
    <row r="441" spans="9:11" s="394" customFormat="1" ht="12.95" customHeight="1" x14ac:dyDescent="0.25">
      <c r="I441" s="1"/>
      <c r="K441" s="135"/>
    </row>
    <row r="442" spans="9:11" s="394" customFormat="1" ht="12.95" customHeight="1" x14ac:dyDescent="0.25">
      <c r="I442" s="1"/>
      <c r="K442" s="135"/>
    </row>
    <row r="443" spans="9:11" s="394" customFormat="1" ht="12.95" customHeight="1" x14ac:dyDescent="0.25">
      <c r="I443" s="1"/>
      <c r="K443" s="135"/>
    </row>
    <row r="444" spans="9:11" s="394" customFormat="1" ht="12.95" customHeight="1" x14ac:dyDescent="0.25">
      <c r="I444" s="1"/>
      <c r="K444" s="135"/>
    </row>
    <row r="445" spans="9:11" s="394" customFormat="1" ht="12.95" customHeight="1" x14ac:dyDescent="0.25">
      <c r="I445" s="1"/>
      <c r="K445" s="135"/>
    </row>
    <row r="446" spans="9:11" s="394" customFormat="1" ht="12.95" customHeight="1" x14ac:dyDescent="0.25">
      <c r="I446" s="1"/>
      <c r="K446" s="135"/>
    </row>
    <row r="447" spans="9:11" s="394" customFormat="1" ht="12.95" customHeight="1" x14ac:dyDescent="0.25">
      <c r="I447" s="1"/>
      <c r="K447" s="135"/>
    </row>
    <row r="448" spans="9:11" s="394" customFormat="1" ht="12.95" customHeight="1" x14ac:dyDescent="0.25">
      <c r="I448" s="1"/>
      <c r="K448" s="135"/>
    </row>
    <row r="449" spans="9:11" s="394" customFormat="1" ht="12.95" customHeight="1" x14ac:dyDescent="0.25">
      <c r="I449" s="1"/>
      <c r="K449" s="135"/>
    </row>
    <row r="450" spans="9:11" s="394" customFormat="1" ht="12.95" customHeight="1" x14ac:dyDescent="0.25">
      <c r="I450" s="1"/>
      <c r="K450" s="135"/>
    </row>
    <row r="451" spans="9:11" s="394" customFormat="1" ht="12.95" customHeight="1" x14ac:dyDescent="0.25">
      <c r="I451" s="1"/>
      <c r="K451" s="135"/>
    </row>
    <row r="452" spans="9:11" s="394" customFormat="1" ht="12.95" customHeight="1" x14ac:dyDescent="0.25">
      <c r="I452" s="1"/>
      <c r="K452" s="135"/>
    </row>
    <row r="453" spans="9:11" s="394" customFormat="1" ht="12.95" customHeight="1" x14ac:dyDescent="0.25">
      <c r="I453" s="1"/>
      <c r="K453" s="135"/>
    </row>
    <row r="454" spans="9:11" s="394" customFormat="1" ht="12.95" customHeight="1" x14ac:dyDescent="0.25">
      <c r="I454" s="1"/>
      <c r="K454" s="135"/>
    </row>
    <row r="455" spans="9:11" s="394" customFormat="1" ht="12.95" customHeight="1" x14ac:dyDescent="0.25">
      <c r="I455" s="1"/>
      <c r="K455" s="135"/>
    </row>
    <row r="456" spans="9:11" s="394" customFormat="1" ht="12.95" customHeight="1" x14ac:dyDescent="0.25">
      <c r="I456" s="1"/>
      <c r="K456" s="135"/>
    </row>
    <row r="457" spans="9:11" s="394" customFormat="1" ht="12.95" customHeight="1" x14ac:dyDescent="0.25">
      <c r="I457" s="1"/>
      <c r="K457" s="135"/>
    </row>
    <row r="458" spans="9:11" s="394" customFormat="1" ht="12.95" customHeight="1" x14ac:dyDescent="0.25">
      <c r="I458" s="1"/>
      <c r="K458" s="135"/>
    </row>
    <row r="459" spans="9:11" s="394" customFormat="1" ht="12.95" customHeight="1" x14ac:dyDescent="0.25">
      <c r="I459" s="1"/>
      <c r="K459" s="135"/>
    </row>
    <row r="460" spans="9:11" s="394" customFormat="1" ht="12.95" customHeight="1" x14ac:dyDescent="0.25">
      <c r="I460" s="1"/>
      <c r="K460" s="135"/>
    </row>
    <row r="461" spans="9:11" s="394" customFormat="1" ht="12.95" customHeight="1" x14ac:dyDescent="0.25">
      <c r="I461" s="1"/>
      <c r="K461" s="135"/>
    </row>
    <row r="462" spans="9:11" s="394" customFormat="1" ht="12.95" customHeight="1" x14ac:dyDescent="0.25">
      <c r="I462" s="1"/>
      <c r="K462" s="135"/>
    </row>
    <row r="463" spans="9:11" s="394" customFormat="1" ht="12.95" customHeight="1" x14ac:dyDescent="0.25">
      <c r="I463" s="1"/>
      <c r="K463" s="135"/>
    </row>
    <row r="464" spans="9:11" s="394" customFormat="1" ht="12.95" customHeight="1" x14ac:dyDescent="0.25">
      <c r="I464" s="1"/>
      <c r="K464" s="135"/>
    </row>
    <row r="465" spans="9:11" s="394" customFormat="1" ht="12.95" customHeight="1" x14ac:dyDescent="0.25">
      <c r="I465" s="1"/>
      <c r="K465" s="135"/>
    </row>
    <row r="466" spans="9:11" s="394" customFormat="1" ht="12.95" customHeight="1" x14ac:dyDescent="0.25">
      <c r="I466" s="1"/>
      <c r="K466" s="135"/>
    </row>
    <row r="467" spans="9:11" s="394" customFormat="1" ht="12.95" customHeight="1" x14ac:dyDescent="0.25">
      <c r="I467" s="1"/>
      <c r="K467" s="135"/>
    </row>
    <row r="468" spans="9:11" s="394" customFormat="1" ht="12.95" customHeight="1" x14ac:dyDescent="0.25">
      <c r="I468" s="1"/>
      <c r="K468" s="135"/>
    </row>
    <row r="469" spans="9:11" s="394" customFormat="1" ht="12.95" customHeight="1" x14ac:dyDescent="0.25">
      <c r="I469" s="1"/>
      <c r="K469" s="135"/>
    </row>
    <row r="470" spans="9:11" s="394" customFormat="1" ht="12.95" customHeight="1" x14ac:dyDescent="0.25">
      <c r="I470" s="1"/>
      <c r="K470" s="135"/>
    </row>
    <row r="471" spans="9:11" s="394" customFormat="1" ht="12.95" customHeight="1" x14ac:dyDescent="0.25">
      <c r="I471" s="1"/>
      <c r="K471" s="135"/>
    </row>
    <row r="472" spans="9:11" s="394" customFormat="1" ht="12.95" customHeight="1" x14ac:dyDescent="0.25">
      <c r="I472" s="1"/>
      <c r="K472" s="135"/>
    </row>
    <row r="473" spans="9:11" s="394" customFormat="1" ht="12.95" customHeight="1" x14ac:dyDescent="0.25">
      <c r="I473" s="1"/>
      <c r="K473" s="135"/>
    </row>
    <row r="474" spans="9:11" s="394" customFormat="1" ht="12.95" customHeight="1" x14ac:dyDescent="0.25">
      <c r="I474" s="1"/>
      <c r="K474" s="135"/>
    </row>
    <row r="475" spans="9:11" s="394" customFormat="1" ht="12.95" customHeight="1" x14ac:dyDescent="0.25">
      <c r="I475" s="1"/>
      <c r="K475" s="135"/>
    </row>
    <row r="476" spans="9:11" s="394" customFormat="1" ht="12.95" customHeight="1" x14ac:dyDescent="0.25">
      <c r="I476" s="1"/>
      <c r="K476" s="135"/>
    </row>
    <row r="477" spans="9:11" s="394" customFormat="1" ht="12.95" customHeight="1" x14ac:dyDescent="0.25">
      <c r="I477" s="1"/>
      <c r="K477" s="135"/>
    </row>
    <row r="478" spans="9:11" s="394" customFormat="1" ht="12.95" customHeight="1" x14ac:dyDescent="0.25">
      <c r="I478" s="1"/>
      <c r="K478" s="135"/>
    </row>
    <row r="479" spans="9:11" s="394" customFormat="1" ht="12.95" customHeight="1" x14ac:dyDescent="0.25">
      <c r="I479" s="1"/>
      <c r="K479" s="135"/>
    </row>
    <row r="480" spans="9:11" s="394" customFormat="1" ht="12.95" customHeight="1" x14ac:dyDescent="0.25">
      <c r="I480" s="1"/>
      <c r="K480" s="135"/>
    </row>
    <row r="481" spans="9:11" s="394" customFormat="1" ht="12.95" customHeight="1" x14ac:dyDescent="0.25">
      <c r="I481" s="1"/>
      <c r="K481" s="135"/>
    </row>
    <row r="482" spans="9:11" s="394" customFormat="1" ht="12.95" customHeight="1" x14ac:dyDescent="0.25">
      <c r="I482" s="1"/>
      <c r="K482" s="135"/>
    </row>
    <row r="483" spans="9:11" s="394" customFormat="1" ht="12.95" customHeight="1" x14ac:dyDescent="0.25">
      <c r="I483" s="1"/>
      <c r="K483" s="135"/>
    </row>
    <row r="484" spans="9:11" s="394" customFormat="1" ht="12.95" customHeight="1" x14ac:dyDescent="0.25">
      <c r="I484" s="1"/>
      <c r="K484" s="135"/>
    </row>
    <row r="485" spans="9:11" s="394" customFormat="1" ht="12.95" customHeight="1" x14ac:dyDescent="0.25">
      <c r="I485" s="1"/>
      <c r="K485" s="135"/>
    </row>
    <row r="486" spans="9:11" s="394" customFormat="1" ht="12.95" customHeight="1" x14ac:dyDescent="0.25">
      <c r="I486" s="1"/>
      <c r="K486" s="135"/>
    </row>
    <row r="487" spans="9:11" s="394" customFormat="1" ht="12.95" customHeight="1" x14ac:dyDescent="0.25">
      <c r="I487" s="1"/>
      <c r="K487" s="135"/>
    </row>
    <row r="488" spans="9:11" s="394" customFormat="1" ht="12.95" customHeight="1" x14ac:dyDescent="0.25">
      <c r="I488" s="1"/>
      <c r="K488" s="135"/>
    </row>
    <row r="489" spans="9:11" s="394" customFormat="1" ht="12.95" customHeight="1" x14ac:dyDescent="0.25">
      <c r="I489" s="1"/>
      <c r="K489" s="135"/>
    </row>
    <row r="490" spans="9:11" s="394" customFormat="1" ht="12.95" customHeight="1" x14ac:dyDescent="0.25">
      <c r="I490" s="1"/>
      <c r="K490" s="135"/>
    </row>
    <row r="491" spans="9:11" s="394" customFormat="1" ht="12.95" customHeight="1" x14ac:dyDescent="0.25">
      <c r="I491" s="1"/>
      <c r="K491" s="135"/>
    </row>
    <row r="492" spans="9:11" s="394" customFormat="1" ht="12.95" customHeight="1" x14ac:dyDescent="0.25">
      <c r="I492" s="1"/>
      <c r="K492" s="135"/>
    </row>
    <row r="493" spans="9:11" s="394" customFormat="1" ht="12.95" customHeight="1" x14ac:dyDescent="0.25">
      <c r="I493" s="1"/>
      <c r="K493" s="135"/>
    </row>
    <row r="494" spans="9:11" s="394" customFormat="1" ht="12.95" customHeight="1" x14ac:dyDescent="0.25">
      <c r="I494" s="1"/>
      <c r="K494" s="135"/>
    </row>
    <row r="495" spans="9:11" ht="12.95" customHeight="1" x14ac:dyDescent="0.25"/>
    <row r="496" spans="9:11" ht="12.95" customHeight="1" x14ac:dyDescent="0.25"/>
    <row r="497" ht="12.95" customHeight="1" x14ac:dyDescent="0.25"/>
    <row r="498" ht="12.95" customHeight="1" x14ac:dyDescent="0.25"/>
    <row r="499" ht="12.95" customHeight="1" x14ac:dyDescent="0.25"/>
    <row r="500" ht="12.95" customHeight="1" x14ac:dyDescent="0.25"/>
    <row r="501" ht="12.95" customHeight="1" x14ac:dyDescent="0.25"/>
    <row r="502" ht="12.95" customHeight="1" x14ac:dyDescent="0.25"/>
    <row r="503" ht="12.95" customHeight="1" x14ac:dyDescent="0.25"/>
    <row r="504" ht="12.95" customHeight="1" x14ac:dyDescent="0.25"/>
    <row r="505" ht="12.95" customHeight="1" x14ac:dyDescent="0.25"/>
    <row r="506" ht="12.95" customHeight="1" x14ac:dyDescent="0.25"/>
    <row r="507" ht="12.95" customHeight="1" x14ac:dyDescent="0.25"/>
    <row r="508" ht="12.95" customHeight="1" x14ac:dyDescent="0.25"/>
    <row r="509" ht="12.95" customHeight="1" x14ac:dyDescent="0.25"/>
    <row r="510" ht="12.95" customHeight="1" x14ac:dyDescent="0.25"/>
    <row r="511" ht="12.9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</sheetData>
  <pageMargins left="0.51181102362204722" right="0.51181102362204722" top="0.74803149606299213" bottom="0.70866141732283472" header="0.31496062992125984" footer="0.31496062992125984"/>
  <pageSetup paperSize="9" orientation="portrait" r:id="rId1"/>
  <headerFooter>
    <oddFooter>Strona &amp;P</oddFooter>
  </headerFooter>
  <rowBreaks count="5" manualBreakCount="5">
    <brk id="55" max="16383" man="1"/>
    <brk id="107" max="16383" man="1"/>
    <brk id="278" max="16383" man="1"/>
    <brk id="334" max="16383" man="1"/>
    <brk id="3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zoomScale="120" zoomScaleNormal="120" workbookViewId="0">
      <selection activeCell="C13" sqref="C13"/>
    </sheetView>
  </sheetViews>
  <sheetFormatPr defaultRowHeight="14.25" x14ac:dyDescent="0.2"/>
  <cols>
    <col min="1" max="1" width="4.140625" style="2" customWidth="1"/>
    <col min="2" max="2" width="5.5703125" style="2" customWidth="1"/>
    <col min="3" max="3" width="59.5703125" style="316" customWidth="1"/>
    <col min="4" max="4" width="13" style="316" customWidth="1"/>
    <col min="5" max="5" width="12.5703125" style="316" customWidth="1"/>
    <col min="6" max="7" width="11.28515625" style="316" customWidth="1"/>
    <col min="8" max="8" width="11.42578125" style="316" customWidth="1"/>
    <col min="9" max="9" width="10.42578125" style="316" customWidth="1"/>
    <col min="10" max="10" width="10.7109375" style="316" customWidth="1"/>
    <col min="11" max="11" width="9" style="316" customWidth="1"/>
    <col min="12" max="12" width="13.42578125" style="317" customWidth="1"/>
    <col min="13" max="13" width="9.140625" style="316"/>
    <col min="14" max="14" width="13" style="316" customWidth="1"/>
    <col min="15" max="258" width="9.140625" style="316"/>
    <col min="259" max="259" width="4.140625" style="316" customWidth="1"/>
    <col min="260" max="260" width="5.5703125" style="316" customWidth="1"/>
    <col min="261" max="261" width="59.5703125" style="316" customWidth="1"/>
    <col min="262" max="263" width="11.28515625" style="316" customWidth="1"/>
    <col min="264" max="264" width="10.5703125" style="316" customWidth="1"/>
    <col min="265" max="265" width="10.42578125" style="316" customWidth="1"/>
    <col min="266" max="266" width="10.7109375" style="316" customWidth="1"/>
    <col min="267" max="267" width="9" style="316" customWidth="1"/>
    <col min="268" max="268" width="11.5703125" style="316" customWidth="1"/>
    <col min="269" max="269" width="9.140625" style="316"/>
    <col min="270" max="270" width="13" style="316" customWidth="1"/>
    <col min="271" max="514" width="9.140625" style="316"/>
    <col min="515" max="515" width="4.140625" style="316" customWidth="1"/>
    <col min="516" max="516" width="5.5703125" style="316" customWidth="1"/>
    <col min="517" max="517" width="59.5703125" style="316" customWidth="1"/>
    <col min="518" max="519" width="11.28515625" style="316" customWidth="1"/>
    <col min="520" max="520" width="10.5703125" style="316" customWidth="1"/>
    <col min="521" max="521" width="10.42578125" style="316" customWidth="1"/>
    <col min="522" max="522" width="10.7109375" style="316" customWidth="1"/>
    <col min="523" max="523" width="9" style="316" customWidth="1"/>
    <col min="524" max="524" width="11.5703125" style="316" customWidth="1"/>
    <col min="525" max="525" width="9.140625" style="316"/>
    <col min="526" max="526" width="13" style="316" customWidth="1"/>
    <col min="527" max="770" width="9.140625" style="316"/>
    <col min="771" max="771" width="4.140625" style="316" customWidth="1"/>
    <col min="772" max="772" width="5.5703125" style="316" customWidth="1"/>
    <col min="773" max="773" width="59.5703125" style="316" customWidth="1"/>
    <col min="774" max="775" width="11.28515625" style="316" customWidth="1"/>
    <col min="776" max="776" width="10.5703125" style="316" customWidth="1"/>
    <col min="777" max="777" width="10.42578125" style="316" customWidth="1"/>
    <col min="778" max="778" width="10.7109375" style="316" customWidth="1"/>
    <col min="779" max="779" width="9" style="316" customWidth="1"/>
    <col min="780" max="780" width="11.5703125" style="316" customWidth="1"/>
    <col min="781" max="781" width="9.140625" style="316"/>
    <col min="782" max="782" width="13" style="316" customWidth="1"/>
    <col min="783" max="1026" width="9.140625" style="316"/>
    <col min="1027" max="1027" width="4.140625" style="316" customWidth="1"/>
    <col min="1028" max="1028" width="5.5703125" style="316" customWidth="1"/>
    <col min="1029" max="1029" width="59.5703125" style="316" customWidth="1"/>
    <col min="1030" max="1031" width="11.28515625" style="316" customWidth="1"/>
    <col min="1032" max="1032" width="10.5703125" style="316" customWidth="1"/>
    <col min="1033" max="1033" width="10.42578125" style="316" customWidth="1"/>
    <col min="1034" max="1034" width="10.7109375" style="316" customWidth="1"/>
    <col min="1035" max="1035" width="9" style="316" customWidth="1"/>
    <col min="1036" max="1036" width="11.5703125" style="316" customWidth="1"/>
    <col min="1037" max="1037" width="9.140625" style="316"/>
    <col min="1038" max="1038" width="13" style="316" customWidth="1"/>
    <col min="1039" max="1282" width="9.140625" style="316"/>
    <col min="1283" max="1283" width="4.140625" style="316" customWidth="1"/>
    <col min="1284" max="1284" width="5.5703125" style="316" customWidth="1"/>
    <col min="1285" max="1285" width="59.5703125" style="316" customWidth="1"/>
    <col min="1286" max="1287" width="11.28515625" style="316" customWidth="1"/>
    <col min="1288" max="1288" width="10.5703125" style="316" customWidth="1"/>
    <col min="1289" max="1289" width="10.42578125" style="316" customWidth="1"/>
    <col min="1290" max="1290" width="10.7109375" style="316" customWidth="1"/>
    <col min="1291" max="1291" width="9" style="316" customWidth="1"/>
    <col min="1292" max="1292" width="11.5703125" style="316" customWidth="1"/>
    <col min="1293" max="1293" width="9.140625" style="316"/>
    <col min="1294" max="1294" width="13" style="316" customWidth="1"/>
    <col min="1295" max="1538" width="9.140625" style="316"/>
    <col min="1539" max="1539" width="4.140625" style="316" customWidth="1"/>
    <col min="1540" max="1540" width="5.5703125" style="316" customWidth="1"/>
    <col min="1541" max="1541" width="59.5703125" style="316" customWidth="1"/>
    <col min="1542" max="1543" width="11.28515625" style="316" customWidth="1"/>
    <col min="1544" max="1544" width="10.5703125" style="316" customWidth="1"/>
    <col min="1545" max="1545" width="10.42578125" style="316" customWidth="1"/>
    <col min="1546" max="1546" width="10.7109375" style="316" customWidth="1"/>
    <col min="1547" max="1547" width="9" style="316" customWidth="1"/>
    <col min="1548" max="1548" width="11.5703125" style="316" customWidth="1"/>
    <col min="1549" max="1549" width="9.140625" style="316"/>
    <col min="1550" max="1550" width="13" style="316" customWidth="1"/>
    <col min="1551" max="1794" width="9.140625" style="316"/>
    <col min="1795" max="1795" width="4.140625" style="316" customWidth="1"/>
    <col min="1796" max="1796" width="5.5703125" style="316" customWidth="1"/>
    <col min="1797" max="1797" width="59.5703125" style="316" customWidth="1"/>
    <col min="1798" max="1799" width="11.28515625" style="316" customWidth="1"/>
    <col min="1800" max="1800" width="10.5703125" style="316" customWidth="1"/>
    <col min="1801" max="1801" width="10.42578125" style="316" customWidth="1"/>
    <col min="1802" max="1802" width="10.7109375" style="316" customWidth="1"/>
    <col min="1803" max="1803" width="9" style="316" customWidth="1"/>
    <col min="1804" max="1804" width="11.5703125" style="316" customWidth="1"/>
    <col min="1805" max="1805" width="9.140625" style="316"/>
    <col min="1806" max="1806" width="13" style="316" customWidth="1"/>
    <col min="1807" max="2050" width="9.140625" style="316"/>
    <col min="2051" max="2051" width="4.140625" style="316" customWidth="1"/>
    <col min="2052" max="2052" width="5.5703125" style="316" customWidth="1"/>
    <col min="2053" max="2053" width="59.5703125" style="316" customWidth="1"/>
    <col min="2054" max="2055" width="11.28515625" style="316" customWidth="1"/>
    <col min="2056" max="2056" width="10.5703125" style="316" customWidth="1"/>
    <col min="2057" max="2057" width="10.42578125" style="316" customWidth="1"/>
    <col min="2058" max="2058" width="10.7109375" style="316" customWidth="1"/>
    <col min="2059" max="2059" width="9" style="316" customWidth="1"/>
    <col min="2060" max="2060" width="11.5703125" style="316" customWidth="1"/>
    <col min="2061" max="2061" width="9.140625" style="316"/>
    <col min="2062" max="2062" width="13" style="316" customWidth="1"/>
    <col min="2063" max="2306" width="9.140625" style="316"/>
    <col min="2307" max="2307" width="4.140625" style="316" customWidth="1"/>
    <col min="2308" max="2308" width="5.5703125" style="316" customWidth="1"/>
    <col min="2309" max="2309" width="59.5703125" style="316" customWidth="1"/>
    <col min="2310" max="2311" width="11.28515625" style="316" customWidth="1"/>
    <col min="2312" max="2312" width="10.5703125" style="316" customWidth="1"/>
    <col min="2313" max="2313" width="10.42578125" style="316" customWidth="1"/>
    <col min="2314" max="2314" width="10.7109375" style="316" customWidth="1"/>
    <col min="2315" max="2315" width="9" style="316" customWidth="1"/>
    <col min="2316" max="2316" width="11.5703125" style="316" customWidth="1"/>
    <col min="2317" max="2317" width="9.140625" style="316"/>
    <col min="2318" max="2318" width="13" style="316" customWidth="1"/>
    <col min="2319" max="2562" width="9.140625" style="316"/>
    <col min="2563" max="2563" width="4.140625" style="316" customWidth="1"/>
    <col min="2564" max="2564" width="5.5703125" style="316" customWidth="1"/>
    <col min="2565" max="2565" width="59.5703125" style="316" customWidth="1"/>
    <col min="2566" max="2567" width="11.28515625" style="316" customWidth="1"/>
    <col min="2568" max="2568" width="10.5703125" style="316" customWidth="1"/>
    <col min="2569" max="2569" width="10.42578125" style="316" customWidth="1"/>
    <col min="2570" max="2570" width="10.7109375" style="316" customWidth="1"/>
    <col min="2571" max="2571" width="9" style="316" customWidth="1"/>
    <col min="2572" max="2572" width="11.5703125" style="316" customWidth="1"/>
    <col min="2573" max="2573" width="9.140625" style="316"/>
    <col min="2574" max="2574" width="13" style="316" customWidth="1"/>
    <col min="2575" max="2818" width="9.140625" style="316"/>
    <col min="2819" max="2819" width="4.140625" style="316" customWidth="1"/>
    <col min="2820" max="2820" width="5.5703125" style="316" customWidth="1"/>
    <col min="2821" max="2821" width="59.5703125" style="316" customWidth="1"/>
    <col min="2822" max="2823" width="11.28515625" style="316" customWidth="1"/>
    <col min="2824" max="2824" width="10.5703125" style="316" customWidth="1"/>
    <col min="2825" max="2825" width="10.42578125" style="316" customWidth="1"/>
    <col min="2826" max="2826" width="10.7109375" style="316" customWidth="1"/>
    <col min="2827" max="2827" width="9" style="316" customWidth="1"/>
    <col min="2828" max="2828" width="11.5703125" style="316" customWidth="1"/>
    <col min="2829" max="2829" width="9.140625" style="316"/>
    <col min="2830" max="2830" width="13" style="316" customWidth="1"/>
    <col min="2831" max="3074" width="9.140625" style="316"/>
    <col min="3075" max="3075" width="4.140625" style="316" customWidth="1"/>
    <col min="3076" max="3076" width="5.5703125" style="316" customWidth="1"/>
    <col min="3077" max="3077" width="59.5703125" style="316" customWidth="1"/>
    <col min="3078" max="3079" width="11.28515625" style="316" customWidth="1"/>
    <col min="3080" max="3080" width="10.5703125" style="316" customWidth="1"/>
    <col min="3081" max="3081" width="10.42578125" style="316" customWidth="1"/>
    <col min="3082" max="3082" width="10.7109375" style="316" customWidth="1"/>
    <col min="3083" max="3083" width="9" style="316" customWidth="1"/>
    <col min="3084" max="3084" width="11.5703125" style="316" customWidth="1"/>
    <col min="3085" max="3085" width="9.140625" style="316"/>
    <col min="3086" max="3086" width="13" style="316" customWidth="1"/>
    <col min="3087" max="3330" width="9.140625" style="316"/>
    <col min="3331" max="3331" width="4.140625" style="316" customWidth="1"/>
    <col min="3332" max="3332" width="5.5703125" style="316" customWidth="1"/>
    <col min="3333" max="3333" width="59.5703125" style="316" customWidth="1"/>
    <col min="3334" max="3335" width="11.28515625" style="316" customWidth="1"/>
    <col min="3336" max="3336" width="10.5703125" style="316" customWidth="1"/>
    <col min="3337" max="3337" width="10.42578125" style="316" customWidth="1"/>
    <col min="3338" max="3338" width="10.7109375" style="316" customWidth="1"/>
    <col min="3339" max="3339" width="9" style="316" customWidth="1"/>
    <col min="3340" max="3340" width="11.5703125" style="316" customWidth="1"/>
    <col min="3341" max="3341" width="9.140625" style="316"/>
    <col min="3342" max="3342" width="13" style="316" customWidth="1"/>
    <col min="3343" max="3586" width="9.140625" style="316"/>
    <col min="3587" max="3587" width="4.140625" style="316" customWidth="1"/>
    <col min="3588" max="3588" width="5.5703125" style="316" customWidth="1"/>
    <col min="3589" max="3589" width="59.5703125" style="316" customWidth="1"/>
    <col min="3590" max="3591" width="11.28515625" style="316" customWidth="1"/>
    <col min="3592" max="3592" width="10.5703125" style="316" customWidth="1"/>
    <col min="3593" max="3593" width="10.42578125" style="316" customWidth="1"/>
    <col min="3594" max="3594" width="10.7109375" style="316" customWidth="1"/>
    <col min="3595" max="3595" width="9" style="316" customWidth="1"/>
    <col min="3596" max="3596" width="11.5703125" style="316" customWidth="1"/>
    <col min="3597" max="3597" width="9.140625" style="316"/>
    <col min="3598" max="3598" width="13" style="316" customWidth="1"/>
    <col min="3599" max="3842" width="9.140625" style="316"/>
    <col min="3843" max="3843" width="4.140625" style="316" customWidth="1"/>
    <col min="3844" max="3844" width="5.5703125" style="316" customWidth="1"/>
    <col min="3845" max="3845" width="59.5703125" style="316" customWidth="1"/>
    <col min="3846" max="3847" width="11.28515625" style="316" customWidth="1"/>
    <col min="3848" max="3848" width="10.5703125" style="316" customWidth="1"/>
    <col min="3849" max="3849" width="10.42578125" style="316" customWidth="1"/>
    <col min="3850" max="3850" width="10.7109375" style="316" customWidth="1"/>
    <col min="3851" max="3851" width="9" style="316" customWidth="1"/>
    <col min="3852" max="3852" width="11.5703125" style="316" customWidth="1"/>
    <col min="3853" max="3853" width="9.140625" style="316"/>
    <col min="3854" max="3854" width="13" style="316" customWidth="1"/>
    <col min="3855" max="4098" width="9.140625" style="316"/>
    <col min="4099" max="4099" width="4.140625" style="316" customWidth="1"/>
    <col min="4100" max="4100" width="5.5703125" style="316" customWidth="1"/>
    <col min="4101" max="4101" width="59.5703125" style="316" customWidth="1"/>
    <col min="4102" max="4103" width="11.28515625" style="316" customWidth="1"/>
    <col min="4104" max="4104" width="10.5703125" style="316" customWidth="1"/>
    <col min="4105" max="4105" width="10.42578125" style="316" customWidth="1"/>
    <col min="4106" max="4106" width="10.7109375" style="316" customWidth="1"/>
    <col min="4107" max="4107" width="9" style="316" customWidth="1"/>
    <col min="4108" max="4108" width="11.5703125" style="316" customWidth="1"/>
    <col min="4109" max="4109" width="9.140625" style="316"/>
    <col min="4110" max="4110" width="13" style="316" customWidth="1"/>
    <col min="4111" max="4354" width="9.140625" style="316"/>
    <col min="4355" max="4355" width="4.140625" style="316" customWidth="1"/>
    <col min="4356" max="4356" width="5.5703125" style="316" customWidth="1"/>
    <col min="4357" max="4357" width="59.5703125" style="316" customWidth="1"/>
    <col min="4358" max="4359" width="11.28515625" style="316" customWidth="1"/>
    <col min="4360" max="4360" width="10.5703125" style="316" customWidth="1"/>
    <col min="4361" max="4361" width="10.42578125" style="316" customWidth="1"/>
    <col min="4362" max="4362" width="10.7109375" style="316" customWidth="1"/>
    <col min="4363" max="4363" width="9" style="316" customWidth="1"/>
    <col min="4364" max="4364" width="11.5703125" style="316" customWidth="1"/>
    <col min="4365" max="4365" width="9.140625" style="316"/>
    <col min="4366" max="4366" width="13" style="316" customWidth="1"/>
    <col min="4367" max="4610" width="9.140625" style="316"/>
    <col min="4611" max="4611" width="4.140625" style="316" customWidth="1"/>
    <col min="4612" max="4612" width="5.5703125" style="316" customWidth="1"/>
    <col min="4613" max="4613" width="59.5703125" style="316" customWidth="1"/>
    <col min="4614" max="4615" width="11.28515625" style="316" customWidth="1"/>
    <col min="4616" max="4616" width="10.5703125" style="316" customWidth="1"/>
    <col min="4617" max="4617" width="10.42578125" style="316" customWidth="1"/>
    <col min="4618" max="4618" width="10.7109375" style="316" customWidth="1"/>
    <col min="4619" max="4619" width="9" style="316" customWidth="1"/>
    <col min="4620" max="4620" width="11.5703125" style="316" customWidth="1"/>
    <col min="4621" max="4621" width="9.140625" style="316"/>
    <col min="4622" max="4622" width="13" style="316" customWidth="1"/>
    <col min="4623" max="4866" width="9.140625" style="316"/>
    <col min="4867" max="4867" width="4.140625" style="316" customWidth="1"/>
    <col min="4868" max="4868" width="5.5703125" style="316" customWidth="1"/>
    <col min="4869" max="4869" width="59.5703125" style="316" customWidth="1"/>
    <col min="4870" max="4871" width="11.28515625" style="316" customWidth="1"/>
    <col min="4872" max="4872" width="10.5703125" style="316" customWidth="1"/>
    <col min="4873" max="4873" width="10.42578125" style="316" customWidth="1"/>
    <col min="4874" max="4874" width="10.7109375" style="316" customWidth="1"/>
    <col min="4875" max="4875" width="9" style="316" customWidth="1"/>
    <col min="4876" max="4876" width="11.5703125" style="316" customWidth="1"/>
    <col min="4877" max="4877" width="9.140625" style="316"/>
    <col min="4878" max="4878" width="13" style="316" customWidth="1"/>
    <col min="4879" max="5122" width="9.140625" style="316"/>
    <col min="5123" max="5123" width="4.140625" style="316" customWidth="1"/>
    <col min="5124" max="5124" width="5.5703125" style="316" customWidth="1"/>
    <col min="5125" max="5125" width="59.5703125" style="316" customWidth="1"/>
    <col min="5126" max="5127" width="11.28515625" style="316" customWidth="1"/>
    <col min="5128" max="5128" width="10.5703125" style="316" customWidth="1"/>
    <col min="5129" max="5129" width="10.42578125" style="316" customWidth="1"/>
    <col min="5130" max="5130" width="10.7109375" style="316" customWidth="1"/>
    <col min="5131" max="5131" width="9" style="316" customWidth="1"/>
    <col min="5132" max="5132" width="11.5703125" style="316" customWidth="1"/>
    <col min="5133" max="5133" width="9.140625" style="316"/>
    <col min="5134" max="5134" width="13" style="316" customWidth="1"/>
    <col min="5135" max="5378" width="9.140625" style="316"/>
    <col min="5379" max="5379" width="4.140625" style="316" customWidth="1"/>
    <col min="5380" max="5380" width="5.5703125" style="316" customWidth="1"/>
    <col min="5381" max="5381" width="59.5703125" style="316" customWidth="1"/>
    <col min="5382" max="5383" width="11.28515625" style="316" customWidth="1"/>
    <col min="5384" max="5384" width="10.5703125" style="316" customWidth="1"/>
    <col min="5385" max="5385" width="10.42578125" style="316" customWidth="1"/>
    <col min="5386" max="5386" width="10.7109375" style="316" customWidth="1"/>
    <col min="5387" max="5387" width="9" style="316" customWidth="1"/>
    <col min="5388" max="5388" width="11.5703125" style="316" customWidth="1"/>
    <col min="5389" max="5389" width="9.140625" style="316"/>
    <col min="5390" max="5390" width="13" style="316" customWidth="1"/>
    <col min="5391" max="5634" width="9.140625" style="316"/>
    <col min="5635" max="5635" width="4.140625" style="316" customWidth="1"/>
    <col min="5636" max="5636" width="5.5703125" style="316" customWidth="1"/>
    <col min="5637" max="5637" width="59.5703125" style="316" customWidth="1"/>
    <col min="5638" max="5639" width="11.28515625" style="316" customWidth="1"/>
    <col min="5640" max="5640" width="10.5703125" style="316" customWidth="1"/>
    <col min="5641" max="5641" width="10.42578125" style="316" customWidth="1"/>
    <col min="5642" max="5642" width="10.7109375" style="316" customWidth="1"/>
    <col min="5643" max="5643" width="9" style="316" customWidth="1"/>
    <col min="5644" max="5644" width="11.5703125" style="316" customWidth="1"/>
    <col min="5645" max="5645" width="9.140625" style="316"/>
    <col min="5646" max="5646" width="13" style="316" customWidth="1"/>
    <col min="5647" max="5890" width="9.140625" style="316"/>
    <col min="5891" max="5891" width="4.140625" style="316" customWidth="1"/>
    <col min="5892" max="5892" width="5.5703125" style="316" customWidth="1"/>
    <col min="5893" max="5893" width="59.5703125" style="316" customWidth="1"/>
    <col min="5894" max="5895" width="11.28515625" style="316" customWidth="1"/>
    <col min="5896" max="5896" width="10.5703125" style="316" customWidth="1"/>
    <col min="5897" max="5897" width="10.42578125" style="316" customWidth="1"/>
    <col min="5898" max="5898" width="10.7109375" style="316" customWidth="1"/>
    <col min="5899" max="5899" width="9" style="316" customWidth="1"/>
    <col min="5900" max="5900" width="11.5703125" style="316" customWidth="1"/>
    <col min="5901" max="5901" width="9.140625" style="316"/>
    <col min="5902" max="5902" width="13" style="316" customWidth="1"/>
    <col min="5903" max="6146" width="9.140625" style="316"/>
    <col min="6147" max="6147" width="4.140625" style="316" customWidth="1"/>
    <col min="6148" max="6148" width="5.5703125" style="316" customWidth="1"/>
    <col min="6149" max="6149" width="59.5703125" style="316" customWidth="1"/>
    <col min="6150" max="6151" width="11.28515625" style="316" customWidth="1"/>
    <col min="6152" max="6152" width="10.5703125" style="316" customWidth="1"/>
    <col min="6153" max="6153" width="10.42578125" style="316" customWidth="1"/>
    <col min="6154" max="6154" width="10.7109375" style="316" customWidth="1"/>
    <col min="6155" max="6155" width="9" style="316" customWidth="1"/>
    <col min="6156" max="6156" width="11.5703125" style="316" customWidth="1"/>
    <col min="6157" max="6157" width="9.140625" style="316"/>
    <col min="6158" max="6158" width="13" style="316" customWidth="1"/>
    <col min="6159" max="6402" width="9.140625" style="316"/>
    <col min="6403" max="6403" width="4.140625" style="316" customWidth="1"/>
    <col min="6404" max="6404" width="5.5703125" style="316" customWidth="1"/>
    <col min="6405" max="6405" width="59.5703125" style="316" customWidth="1"/>
    <col min="6406" max="6407" width="11.28515625" style="316" customWidth="1"/>
    <col min="6408" max="6408" width="10.5703125" style="316" customWidth="1"/>
    <col min="6409" max="6409" width="10.42578125" style="316" customWidth="1"/>
    <col min="6410" max="6410" width="10.7109375" style="316" customWidth="1"/>
    <col min="6411" max="6411" width="9" style="316" customWidth="1"/>
    <col min="6412" max="6412" width="11.5703125" style="316" customWidth="1"/>
    <col min="6413" max="6413" width="9.140625" style="316"/>
    <col min="6414" max="6414" width="13" style="316" customWidth="1"/>
    <col min="6415" max="6658" width="9.140625" style="316"/>
    <col min="6659" max="6659" width="4.140625" style="316" customWidth="1"/>
    <col min="6660" max="6660" width="5.5703125" style="316" customWidth="1"/>
    <col min="6661" max="6661" width="59.5703125" style="316" customWidth="1"/>
    <col min="6662" max="6663" width="11.28515625" style="316" customWidth="1"/>
    <col min="6664" max="6664" width="10.5703125" style="316" customWidth="1"/>
    <col min="6665" max="6665" width="10.42578125" style="316" customWidth="1"/>
    <col min="6666" max="6666" width="10.7109375" style="316" customWidth="1"/>
    <col min="6667" max="6667" width="9" style="316" customWidth="1"/>
    <col min="6668" max="6668" width="11.5703125" style="316" customWidth="1"/>
    <col min="6669" max="6669" width="9.140625" style="316"/>
    <col min="6670" max="6670" width="13" style="316" customWidth="1"/>
    <col min="6671" max="6914" width="9.140625" style="316"/>
    <col min="6915" max="6915" width="4.140625" style="316" customWidth="1"/>
    <col min="6916" max="6916" width="5.5703125" style="316" customWidth="1"/>
    <col min="6917" max="6917" width="59.5703125" style="316" customWidth="1"/>
    <col min="6918" max="6919" width="11.28515625" style="316" customWidth="1"/>
    <col min="6920" max="6920" width="10.5703125" style="316" customWidth="1"/>
    <col min="6921" max="6921" width="10.42578125" style="316" customWidth="1"/>
    <col min="6922" max="6922" width="10.7109375" style="316" customWidth="1"/>
    <col min="6923" max="6923" width="9" style="316" customWidth="1"/>
    <col min="6924" max="6924" width="11.5703125" style="316" customWidth="1"/>
    <col min="6925" max="6925" width="9.140625" style="316"/>
    <col min="6926" max="6926" width="13" style="316" customWidth="1"/>
    <col min="6927" max="7170" width="9.140625" style="316"/>
    <col min="7171" max="7171" width="4.140625" style="316" customWidth="1"/>
    <col min="7172" max="7172" width="5.5703125" style="316" customWidth="1"/>
    <col min="7173" max="7173" width="59.5703125" style="316" customWidth="1"/>
    <col min="7174" max="7175" width="11.28515625" style="316" customWidth="1"/>
    <col min="7176" max="7176" width="10.5703125" style="316" customWidth="1"/>
    <col min="7177" max="7177" width="10.42578125" style="316" customWidth="1"/>
    <col min="7178" max="7178" width="10.7109375" style="316" customWidth="1"/>
    <col min="7179" max="7179" width="9" style="316" customWidth="1"/>
    <col min="7180" max="7180" width="11.5703125" style="316" customWidth="1"/>
    <col min="7181" max="7181" width="9.140625" style="316"/>
    <col min="7182" max="7182" width="13" style="316" customWidth="1"/>
    <col min="7183" max="7426" width="9.140625" style="316"/>
    <col min="7427" max="7427" width="4.140625" style="316" customWidth="1"/>
    <col min="7428" max="7428" width="5.5703125" style="316" customWidth="1"/>
    <col min="7429" max="7429" width="59.5703125" style="316" customWidth="1"/>
    <col min="7430" max="7431" width="11.28515625" style="316" customWidth="1"/>
    <col min="7432" max="7432" width="10.5703125" style="316" customWidth="1"/>
    <col min="7433" max="7433" width="10.42578125" style="316" customWidth="1"/>
    <col min="7434" max="7434" width="10.7109375" style="316" customWidth="1"/>
    <col min="7435" max="7435" width="9" style="316" customWidth="1"/>
    <col min="7436" max="7436" width="11.5703125" style="316" customWidth="1"/>
    <col min="7437" max="7437" width="9.140625" style="316"/>
    <col min="7438" max="7438" width="13" style="316" customWidth="1"/>
    <col min="7439" max="7682" width="9.140625" style="316"/>
    <col min="7683" max="7683" width="4.140625" style="316" customWidth="1"/>
    <col min="7684" max="7684" width="5.5703125" style="316" customWidth="1"/>
    <col min="7685" max="7685" width="59.5703125" style="316" customWidth="1"/>
    <col min="7686" max="7687" width="11.28515625" style="316" customWidth="1"/>
    <col min="7688" max="7688" width="10.5703125" style="316" customWidth="1"/>
    <col min="7689" max="7689" width="10.42578125" style="316" customWidth="1"/>
    <col min="7690" max="7690" width="10.7109375" style="316" customWidth="1"/>
    <col min="7691" max="7691" width="9" style="316" customWidth="1"/>
    <col min="7692" max="7692" width="11.5703125" style="316" customWidth="1"/>
    <col min="7693" max="7693" width="9.140625" style="316"/>
    <col min="7694" max="7694" width="13" style="316" customWidth="1"/>
    <col min="7695" max="7938" width="9.140625" style="316"/>
    <col min="7939" max="7939" width="4.140625" style="316" customWidth="1"/>
    <col min="7940" max="7940" width="5.5703125" style="316" customWidth="1"/>
    <col min="7941" max="7941" width="59.5703125" style="316" customWidth="1"/>
    <col min="7942" max="7943" width="11.28515625" style="316" customWidth="1"/>
    <col min="7944" max="7944" width="10.5703125" style="316" customWidth="1"/>
    <col min="7945" max="7945" width="10.42578125" style="316" customWidth="1"/>
    <col min="7946" max="7946" width="10.7109375" style="316" customWidth="1"/>
    <col min="7947" max="7947" width="9" style="316" customWidth="1"/>
    <col min="7948" max="7948" width="11.5703125" style="316" customWidth="1"/>
    <col min="7949" max="7949" width="9.140625" style="316"/>
    <col min="7950" max="7950" width="13" style="316" customWidth="1"/>
    <col min="7951" max="8194" width="9.140625" style="316"/>
    <col min="8195" max="8195" width="4.140625" style="316" customWidth="1"/>
    <col min="8196" max="8196" width="5.5703125" style="316" customWidth="1"/>
    <col min="8197" max="8197" width="59.5703125" style="316" customWidth="1"/>
    <col min="8198" max="8199" width="11.28515625" style="316" customWidth="1"/>
    <col min="8200" max="8200" width="10.5703125" style="316" customWidth="1"/>
    <col min="8201" max="8201" width="10.42578125" style="316" customWidth="1"/>
    <col min="8202" max="8202" width="10.7109375" style="316" customWidth="1"/>
    <col min="8203" max="8203" width="9" style="316" customWidth="1"/>
    <col min="8204" max="8204" width="11.5703125" style="316" customWidth="1"/>
    <col min="8205" max="8205" width="9.140625" style="316"/>
    <col min="8206" max="8206" width="13" style="316" customWidth="1"/>
    <col min="8207" max="8450" width="9.140625" style="316"/>
    <col min="8451" max="8451" width="4.140625" style="316" customWidth="1"/>
    <col min="8452" max="8452" width="5.5703125" style="316" customWidth="1"/>
    <col min="8453" max="8453" width="59.5703125" style="316" customWidth="1"/>
    <col min="8454" max="8455" width="11.28515625" style="316" customWidth="1"/>
    <col min="8456" max="8456" width="10.5703125" style="316" customWidth="1"/>
    <col min="8457" max="8457" width="10.42578125" style="316" customWidth="1"/>
    <col min="8458" max="8458" width="10.7109375" style="316" customWidth="1"/>
    <col min="8459" max="8459" width="9" style="316" customWidth="1"/>
    <col min="8460" max="8460" width="11.5703125" style="316" customWidth="1"/>
    <col min="8461" max="8461" width="9.140625" style="316"/>
    <col min="8462" max="8462" width="13" style="316" customWidth="1"/>
    <col min="8463" max="8706" width="9.140625" style="316"/>
    <col min="8707" max="8707" width="4.140625" style="316" customWidth="1"/>
    <col min="8708" max="8708" width="5.5703125" style="316" customWidth="1"/>
    <col min="8709" max="8709" width="59.5703125" style="316" customWidth="1"/>
    <col min="8710" max="8711" width="11.28515625" style="316" customWidth="1"/>
    <col min="8712" max="8712" width="10.5703125" style="316" customWidth="1"/>
    <col min="8713" max="8713" width="10.42578125" style="316" customWidth="1"/>
    <col min="8714" max="8714" width="10.7109375" style="316" customWidth="1"/>
    <col min="8715" max="8715" width="9" style="316" customWidth="1"/>
    <col min="8716" max="8716" width="11.5703125" style="316" customWidth="1"/>
    <col min="8717" max="8717" width="9.140625" style="316"/>
    <col min="8718" max="8718" width="13" style="316" customWidth="1"/>
    <col min="8719" max="8962" width="9.140625" style="316"/>
    <col min="8963" max="8963" width="4.140625" style="316" customWidth="1"/>
    <col min="8964" max="8964" width="5.5703125" style="316" customWidth="1"/>
    <col min="8965" max="8965" width="59.5703125" style="316" customWidth="1"/>
    <col min="8966" max="8967" width="11.28515625" style="316" customWidth="1"/>
    <col min="8968" max="8968" width="10.5703125" style="316" customWidth="1"/>
    <col min="8969" max="8969" width="10.42578125" style="316" customWidth="1"/>
    <col min="8970" max="8970" width="10.7109375" style="316" customWidth="1"/>
    <col min="8971" max="8971" width="9" style="316" customWidth="1"/>
    <col min="8972" max="8972" width="11.5703125" style="316" customWidth="1"/>
    <col min="8973" max="8973" width="9.140625" style="316"/>
    <col min="8974" max="8974" width="13" style="316" customWidth="1"/>
    <col min="8975" max="9218" width="9.140625" style="316"/>
    <col min="9219" max="9219" width="4.140625" style="316" customWidth="1"/>
    <col min="9220" max="9220" width="5.5703125" style="316" customWidth="1"/>
    <col min="9221" max="9221" width="59.5703125" style="316" customWidth="1"/>
    <col min="9222" max="9223" width="11.28515625" style="316" customWidth="1"/>
    <col min="9224" max="9224" width="10.5703125" style="316" customWidth="1"/>
    <col min="9225" max="9225" width="10.42578125" style="316" customWidth="1"/>
    <col min="9226" max="9226" width="10.7109375" style="316" customWidth="1"/>
    <col min="9227" max="9227" width="9" style="316" customWidth="1"/>
    <col min="9228" max="9228" width="11.5703125" style="316" customWidth="1"/>
    <col min="9229" max="9229" width="9.140625" style="316"/>
    <col min="9230" max="9230" width="13" style="316" customWidth="1"/>
    <col min="9231" max="9474" width="9.140625" style="316"/>
    <col min="9475" max="9475" width="4.140625" style="316" customWidth="1"/>
    <col min="9476" max="9476" width="5.5703125" style="316" customWidth="1"/>
    <col min="9477" max="9477" width="59.5703125" style="316" customWidth="1"/>
    <col min="9478" max="9479" width="11.28515625" style="316" customWidth="1"/>
    <col min="9480" max="9480" width="10.5703125" style="316" customWidth="1"/>
    <col min="9481" max="9481" width="10.42578125" style="316" customWidth="1"/>
    <col min="9482" max="9482" width="10.7109375" style="316" customWidth="1"/>
    <col min="9483" max="9483" width="9" style="316" customWidth="1"/>
    <col min="9484" max="9484" width="11.5703125" style="316" customWidth="1"/>
    <col min="9485" max="9485" width="9.140625" style="316"/>
    <col min="9486" max="9486" width="13" style="316" customWidth="1"/>
    <col min="9487" max="9730" width="9.140625" style="316"/>
    <col min="9731" max="9731" width="4.140625" style="316" customWidth="1"/>
    <col min="9732" max="9732" width="5.5703125" style="316" customWidth="1"/>
    <col min="9733" max="9733" width="59.5703125" style="316" customWidth="1"/>
    <col min="9734" max="9735" width="11.28515625" style="316" customWidth="1"/>
    <col min="9736" max="9736" width="10.5703125" style="316" customWidth="1"/>
    <col min="9737" max="9737" width="10.42578125" style="316" customWidth="1"/>
    <col min="9738" max="9738" width="10.7109375" style="316" customWidth="1"/>
    <col min="9739" max="9739" width="9" style="316" customWidth="1"/>
    <col min="9740" max="9740" width="11.5703125" style="316" customWidth="1"/>
    <col min="9741" max="9741" width="9.140625" style="316"/>
    <col min="9742" max="9742" width="13" style="316" customWidth="1"/>
    <col min="9743" max="9986" width="9.140625" style="316"/>
    <col min="9987" max="9987" width="4.140625" style="316" customWidth="1"/>
    <col min="9988" max="9988" width="5.5703125" style="316" customWidth="1"/>
    <col min="9989" max="9989" width="59.5703125" style="316" customWidth="1"/>
    <col min="9990" max="9991" width="11.28515625" style="316" customWidth="1"/>
    <col min="9992" max="9992" width="10.5703125" style="316" customWidth="1"/>
    <col min="9993" max="9993" width="10.42578125" style="316" customWidth="1"/>
    <col min="9994" max="9994" width="10.7109375" style="316" customWidth="1"/>
    <col min="9995" max="9995" width="9" style="316" customWidth="1"/>
    <col min="9996" max="9996" width="11.5703125" style="316" customWidth="1"/>
    <col min="9997" max="9997" width="9.140625" style="316"/>
    <col min="9998" max="9998" width="13" style="316" customWidth="1"/>
    <col min="9999" max="10242" width="9.140625" style="316"/>
    <col min="10243" max="10243" width="4.140625" style="316" customWidth="1"/>
    <col min="10244" max="10244" width="5.5703125" style="316" customWidth="1"/>
    <col min="10245" max="10245" width="59.5703125" style="316" customWidth="1"/>
    <col min="10246" max="10247" width="11.28515625" style="316" customWidth="1"/>
    <col min="10248" max="10248" width="10.5703125" style="316" customWidth="1"/>
    <col min="10249" max="10249" width="10.42578125" style="316" customWidth="1"/>
    <col min="10250" max="10250" width="10.7109375" style="316" customWidth="1"/>
    <col min="10251" max="10251" width="9" style="316" customWidth="1"/>
    <col min="10252" max="10252" width="11.5703125" style="316" customWidth="1"/>
    <col min="10253" max="10253" width="9.140625" style="316"/>
    <col min="10254" max="10254" width="13" style="316" customWidth="1"/>
    <col min="10255" max="10498" width="9.140625" style="316"/>
    <col min="10499" max="10499" width="4.140625" style="316" customWidth="1"/>
    <col min="10500" max="10500" width="5.5703125" style="316" customWidth="1"/>
    <col min="10501" max="10501" width="59.5703125" style="316" customWidth="1"/>
    <col min="10502" max="10503" width="11.28515625" style="316" customWidth="1"/>
    <col min="10504" max="10504" width="10.5703125" style="316" customWidth="1"/>
    <col min="10505" max="10505" width="10.42578125" style="316" customWidth="1"/>
    <col min="10506" max="10506" width="10.7109375" style="316" customWidth="1"/>
    <col min="10507" max="10507" width="9" style="316" customWidth="1"/>
    <col min="10508" max="10508" width="11.5703125" style="316" customWidth="1"/>
    <col min="10509" max="10509" width="9.140625" style="316"/>
    <col min="10510" max="10510" width="13" style="316" customWidth="1"/>
    <col min="10511" max="10754" width="9.140625" style="316"/>
    <col min="10755" max="10755" width="4.140625" style="316" customWidth="1"/>
    <col min="10756" max="10756" width="5.5703125" style="316" customWidth="1"/>
    <col min="10757" max="10757" width="59.5703125" style="316" customWidth="1"/>
    <col min="10758" max="10759" width="11.28515625" style="316" customWidth="1"/>
    <col min="10760" max="10760" width="10.5703125" style="316" customWidth="1"/>
    <col min="10761" max="10761" width="10.42578125" style="316" customWidth="1"/>
    <col min="10762" max="10762" width="10.7109375" style="316" customWidth="1"/>
    <col min="10763" max="10763" width="9" style="316" customWidth="1"/>
    <col min="10764" max="10764" width="11.5703125" style="316" customWidth="1"/>
    <col min="10765" max="10765" width="9.140625" style="316"/>
    <col min="10766" max="10766" width="13" style="316" customWidth="1"/>
    <col min="10767" max="11010" width="9.140625" style="316"/>
    <col min="11011" max="11011" width="4.140625" style="316" customWidth="1"/>
    <col min="11012" max="11012" width="5.5703125" style="316" customWidth="1"/>
    <col min="11013" max="11013" width="59.5703125" style="316" customWidth="1"/>
    <col min="11014" max="11015" width="11.28515625" style="316" customWidth="1"/>
    <col min="11016" max="11016" width="10.5703125" style="316" customWidth="1"/>
    <col min="11017" max="11017" width="10.42578125" style="316" customWidth="1"/>
    <col min="11018" max="11018" width="10.7109375" style="316" customWidth="1"/>
    <col min="11019" max="11019" width="9" style="316" customWidth="1"/>
    <col min="11020" max="11020" width="11.5703125" style="316" customWidth="1"/>
    <col min="11021" max="11021" width="9.140625" style="316"/>
    <col min="11022" max="11022" width="13" style="316" customWidth="1"/>
    <col min="11023" max="11266" width="9.140625" style="316"/>
    <col min="11267" max="11267" width="4.140625" style="316" customWidth="1"/>
    <col min="11268" max="11268" width="5.5703125" style="316" customWidth="1"/>
    <col min="11269" max="11269" width="59.5703125" style="316" customWidth="1"/>
    <col min="11270" max="11271" width="11.28515625" style="316" customWidth="1"/>
    <col min="11272" max="11272" width="10.5703125" style="316" customWidth="1"/>
    <col min="11273" max="11273" width="10.42578125" style="316" customWidth="1"/>
    <col min="11274" max="11274" width="10.7109375" style="316" customWidth="1"/>
    <col min="11275" max="11275" width="9" style="316" customWidth="1"/>
    <col min="11276" max="11276" width="11.5703125" style="316" customWidth="1"/>
    <col min="11277" max="11277" width="9.140625" style="316"/>
    <col min="11278" max="11278" width="13" style="316" customWidth="1"/>
    <col min="11279" max="11522" width="9.140625" style="316"/>
    <col min="11523" max="11523" width="4.140625" style="316" customWidth="1"/>
    <col min="11524" max="11524" width="5.5703125" style="316" customWidth="1"/>
    <col min="11525" max="11525" width="59.5703125" style="316" customWidth="1"/>
    <col min="11526" max="11527" width="11.28515625" style="316" customWidth="1"/>
    <col min="11528" max="11528" width="10.5703125" style="316" customWidth="1"/>
    <col min="11529" max="11529" width="10.42578125" style="316" customWidth="1"/>
    <col min="11530" max="11530" width="10.7109375" style="316" customWidth="1"/>
    <col min="11531" max="11531" width="9" style="316" customWidth="1"/>
    <col min="11532" max="11532" width="11.5703125" style="316" customWidth="1"/>
    <col min="11533" max="11533" width="9.140625" style="316"/>
    <col min="11534" max="11534" width="13" style="316" customWidth="1"/>
    <col min="11535" max="11778" width="9.140625" style="316"/>
    <col min="11779" max="11779" width="4.140625" style="316" customWidth="1"/>
    <col min="11780" max="11780" width="5.5703125" style="316" customWidth="1"/>
    <col min="11781" max="11781" width="59.5703125" style="316" customWidth="1"/>
    <col min="11782" max="11783" width="11.28515625" style="316" customWidth="1"/>
    <col min="11784" max="11784" width="10.5703125" style="316" customWidth="1"/>
    <col min="11785" max="11785" width="10.42578125" style="316" customWidth="1"/>
    <col min="11786" max="11786" width="10.7109375" style="316" customWidth="1"/>
    <col min="11787" max="11787" width="9" style="316" customWidth="1"/>
    <col min="11788" max="11788" width="11.5703125" style="316" customWidth="1"/>
    <col min="11789" max="11789" width="9.140625" style="316"/>
    <col min="11790" max="11790" width="13" style="316" customWidth="1"/>
    <col min="11791" max="12034" width="9.140625" style="316"/>
    <col min="12035" max="12035" width="4.140625" style="316" customWidth="1"/>
    <col min="12036" max="12036" width="5.5703125" style="316" customWidth="1"/>
    <col min="12037" max="12037" width="59.5703125" style="316" customWidth="1"/>
    <col min="12038" max="12039" width="11.28515625" style="316" customWidth="1"/>
    <col min="12040" max="12040" width="10.5703125" style="316" customWidth="1"/>
    <col min="12041" max="12041" width="10.42578125" style="316" customWidth="1"/>
    <col min="12042" max="12042" width="10.7109375" style="316" customWidth="1"/>
    <col min="12043" max="12043" width="9" style="316" customWidth="1"/>
    <col min="12044" max="12044" width="11.5703125" style="316" customWidth="1"/>
    <col min="12045" max="12045" width="9.140625" style="316"/>
    <col min="12046" max="12046" width="13" style="316" customWidth="1"/>
    <col min="12047" max="12290" width="9.140625" style="316"/>
    <col min="12291" max="12291" width="4.140625" style="316" customWidth="1"/>
    <col min="12292" max="12292" width="5.5703125" style="316" customWidth="1"/>
    <col min="12293" max="12293" width="59.5703125" style="316" customWidth="1"/>
    <col min="12294" max="12295" width="11.28515625" style="316" customWidth="1"/>
    <col min="12296" max="12296" width="10.5703125" style="316" customWidth="1"/>
    <col min="12297" max="12297" width="10.42578125" style="316" customWidth="1"/>
    <col min="12298" max="12298" width="10.7109375" style="316" customWidth="1"/>
    <col min="12299" max="12299" width="9" style="316" customWidth="1"/>
    <col min="12300" max="12300" width="11.5703125" style="316" customWidth="1"/>
    <col min="12301" max="12301" width="9.140625" style="316"/>
    <col min="12302" max="12302" width="13" style="316" customWidth="1"/>
    <col min="12303" max="12546" width="9.140625" style="316"/>
    <col min="12547" max="12547" width="4.140625" style="316" customWidth="1"/>
    <col min="12548" max="12548" width="5.5703125" style="316" customWidth="1"/>
    <col min="12549" max="12549" width="59.5703125" style="316" customWidth="1"/>
    <col min="12550" max="12551" width="11.28515625" style="316" customWidth="1"/>
    <col min="12552" max="12552" width="10.5703125" style="316" customWidth="1"/>
    <col min="12553" max="12553" width="10.42578125" style="316" customWidth="1"/>
    <col min="12554" max="12554" width="10.7109375" style="316" customWidth="1"/>
    <col min="12555" max="12555" width="9" style="316" customWidth="1"/>
    <col min="12556" max="12556" width="11.5703125" style="316" customWidth="1"/>
    <col min="12557" max="12557" width="9.140625" style="316"/>
    <col min="12558" max="12558" width="13" style="316" customWidth="1"/>
    <col min="12559" max="12802" width="9.140625" style="316"/>
    <col min="12803" max="12803" width="4.140625" style="316" customWidth="1"/>
    <col min="12804" max="12804" width="5.5703125" style="316" customWidth="1"/>
    <col min="12805" max="12805" width="59.5703125" style="316" customWidth="1"/>
    <col min="12806" max="12807" width="11.28515625" style="316" customWidth="1"/>
    <col min="12808" max="12808" width="10.5703125" style="316" customWidth="1"/>
    <col min="12809" max="12809" width="10.42578125" style="316" customWidth="1"/>
    <col min="12810" max="12810" width="10.7109375" style="316" customWidth="1"/>
    <col min="12811" max="12811" width="9" style="316" customWidth="1"/>
    <col min="12812" max="12812" width="11.5703125" style="316" customWidth="1"/>
    <col min="12813" max="12813" width="9.140625" style="316"/>
    <col min="12814" max="12814" width="13" style="316" customWidth="1"/>
    <col min="12815" max="13058" width="9.140625" style="316"/>
    <col min="13059" max="13059" width="4.140625" style="316" customWidth="1"/>
    <col min="13060" max="13060" width="5.5703125" style="316" customWidth="1"/>
    <col min="13061" max="13061" width="59.5703125" style="316" customWidth="1"/>
    <col min="13062" max="13063" width="11.28515625" style="316" customWidth="1"/>
    <col min="13064" max="13064" width="10.5703125" style="316" customWidth="1"/>
    <col min="13065" max="13065" width="10.42578125" style="316" customWidth="1"/>
    <col min="13066" max="13066" width="10.7109375" style="316" customWidth="1"/>
    <col min="13067" max="13067" width="9" style="316" customWidth="1"/>
    <col min="13068" max="13068" width="11.5703125" style="316" customWidth="1"/>
    <col min="13069" max="13069" width="9.140625" style="316"/>
    <col min="13070" max="13070" width="13" style="316" customWidth="1"/>
    <col min="13071" max="13314" width="9.140625" style="316"/>
    <col min="13315" max="13315" width="4.140625" style="316" customWidth="1"/>
    <col min="13316" max="13316" width="5.5703125" style="316" customWidth="1"/>
    <col min="13317" max="13317" width="59.5703125" style="316" customWidth="1"/>
    <col min="13318" max="13319" width="11.28515625" style="316" customWidth="1"/>
    <col min="13320" max="13320" width="10.5703125" style="316" customWidth="1"/>
    <col min="13321" max="13321" width="10.42578125" style="316" customWidth="1"/>
    <col min="13322" max="13322" width="10.7109375" style="316" customWidth="1"/>
    <col min="13323" max="13323" width="9" style="316" customWidth="1"/>
    <col min="13324" max="13324" width="11.5703125" style="316" customWidth="1"/>
    <col min="13325" max="13325" width="9.140625" style="316"/>
    <col min="13326" max="13326" width="13" style="316" customWidth="1"/>
    <col min="13327" max="13570" width="9.140625" style="316"/>
    <col min="13571" max="13571" width="4.140625" style="316" customWidth="1"/>
    <col min="13572" max="13572" width="5.5703125" style="316" customWidth="1"/>
    <col min="13573" max="13573" width="59.5703125" style="316" customWidth="1"/>
    <col min="13574" max="13575" width="11.28515625" style="316" customWidth="1"/>
    <col min="13576" max="13576" width="10.5703125" style="316" customWidth="1"/>
    <col min="13577" max="13577" width="10.42578125" style="316" customWidth="1"/>
    <col min="13578" max="13578" width="10.7109375" style="316" customWidth="1"/>
    <col min="13579" max="13579" width="9" style="316" customWidth="1"/>
    <col min="13580" max="13580" width="11.5703125" style="316" customWidth="1"/>
    <col min="13581" max="13581" width="9.140625" style="316"/>
    <col min="13582" max="13582" width="13" style="316" customWidth="1"/>
    <col min="13583" max="13826" width="9.140625" style="316"/>
    <col min="13827" max="13827" width="4.140625" style="316" customWidth="1"/>
    <col min="13828" max="13828" width="5.5703125" style="316" customWidth="1"/>
    <col min="13829" max="13829" width="59.5703125" style="316" customWidth="1"/>
    <col min="13830" max="13831" width="11.28515625" style="316" customWidth="1"/>
    <col min="13832" max="13832" width="10.5703125" style="316" customWidth="1"/>
    <col min="13833" max="13833" width="10.42578125" style="316" customWidth="1"/>
    <col min="13834" max="13834" width="10.7109375" style="316" customWidth="1"/>
    <col min="13835" max="13835" width="9" style="316" customWidth="1"/>
    <col min="13836" max="13836" width="11.5703125" style="316" customWidth="1"/>
    <col min="13837" max="13837" width="9.140625" style="316"/>
    <col min="13838" max="13838" width="13" style="316" customWidth="1"/>
    <col min="13839" max="14082" width="9.140625" style="316"/>
    <col min="14083" max="14083" width="4.140625" style="316" customWidth="1"/>
    <col min="14084" max="14084" width="5.5703125" style="316" customWidth="1"/>
    <col min="14085" max="14085" width="59.5703125" style="316" customWidth="1"/>
    <col min="14086" max="14087" width="11.28515625" style="316" customWidth="1"/>
    <col min="14088" max="14088" width="10.5703125" style="316" customWidth="1"/>
    <col min="14089" max="14089" width="10.42578125" style="316" customWidth="1"/>
    <col min="14090" max="14090" width="10.7109375" style="316" customWidth="1"/>
    <col min="14091" max="14091" width="9" style="316" customWidth="1"/>
    <col min="14092" max="14092" width="11.5703125" style="316" customWidth="1"/>
    <col min="14093" max="14093" width="9.140625" style="316"/>
    <col min="14094" max="14094" width="13" style="316" customWidth="1"/>
    <col min="14095" max="14338" width="9.140625" style="316"/>
    <col min="14339" max="14339" width="4.140625" style="316" customWidth="1"/>
    <col min="14340" max="14340" width="5.5703125" style="316" customWidth="1"/>
    <col min="14341" max="14341" width="59.5703125" style="316" customWidth="1"/>
    <col min="14342" max="14343" width="11.28515625" style="316" customWidth="1"/>
    <col min="14344" max="14344" width="10.5703125" style="316" customWidth="1"/>
    <col min="14345" max="14345" width="10.42578125" style="316" customWidth="1"/>
    <col min="14346" max="14346" width="10.7109375" style="316" customWidth="1"/>
    <col min="14347" max="14347" width="9" style="316" customWidth="1"/>
    <col min="14348" max="14348" width="11.5703125" style="316" customWidth="1"/>
    <col min="14349" max="14349" width="9.140625" style="316"/>
    <col min="14350" max="14350" width="13" style="316" customWidth="1"/>
    <col min="14351" max="14594" width="9.140625" style="316"/>
    <col min="14595" max="14595" width="4.140625" style="316" customWidth="1"/>
    <col min="14596" max="14596" width="5.5703125" style="316" customWidth="1"/>
    <col min="14597" max="14597" width="59.5703125" style="316" customWidth="1"/>
    <col min="14598" max="14599" width="11.28515625" style="316" customWidth="1"/>
    <col min="14600" max="14600" width="10.5703125" style="316" customWidth="1"/>
    <col min="14601" max="14601" width="10.42578125" style="316" customWidth="1"/>
    <col min="14602" max="14602" width="10.7109375" style="316" customWidth="1"/>
    <col min="14603" max="14603" width="9" style="316" customWidth="1"/>
    <col min="14604" max="14604" width="11.5703125" style="316" customWidth="1"/>
    <col min="14605" max="14605" width="9.140625" style="316"/>
    <col min="14606" max="14606" width="13" style="316" customWidth="1"/>
    <col min="14607" max="14850" width="9.140625" style="316"/>
    <col min="14851" max="14851" width="4.140625" style="316" customWidth="1"/>
    <col min="14852" max="14852" width="5.5703125" style="316" customWidth="1"/>
    <col min="14853" max="14853" width="59.5703125" style="316" customWidth="1"/>
    <col min="14854" max="14855" width="11.28515625" style="316" customWidth="1"/>
    <col min="14856" max="14856" width="10.5703125" style="316" customWidth="1"/>
    <col min="14857" max="14857" width="10.42578125" style="316" customWidth="1"/>
    <col min="14858" max="14858" width="10.7109375" style="316" customWidth="1"/>
    <col min="14859" max="14859" width="9" style="316" customWidth="1"/>
    <col min="14860" max="14860" width="11.5703125" style="316" customWidth="1"/>
    <col min="14861" max="14861" width="9.140625" style="316"/>
    <col min="14862" max="14862" width="13" style="316" customWidth="1"/>
    <col min="14863" max="15106" width="9.140625" style="316"/>
    <col min="15107" max="15107" width="4.140625" style="316" customWidth="1"/>
    <col min="15108" max="15108" width="5.5703125" style="316" customWidth="1"/>
    <col min="15109" max="15109" width="59.5703125" style="316" customWidth="1"/>
    <col min="15110" max="15111" width="11.28515625" style="316" customWidth="1"/>
    <col min="15112" max="15112" width="10.5703125" style="316" customWidth="1"/>
    <col min="15113" max="15113" width="10.42578125" style="316" customWidth="1"/>
    <col min="15114" max="15114" width="10.7109375" style="316" customWidth="1"/>
    <col min="15115" max="15115" width="9" style="316" customWidth="1"/>
    <col min="15116" max="15116" width="11.5703125" style="316" customWidth="1"/>
    <col min="15117" max="15117" width="9.140625" style="316"/>
    <col min="15118" max="15118" width="13" style="316" customWidth="1"/>
    <col min="15119" max="15362" width="9.140625" style="316"/>
    <col min="15363" max="15363" width="4.140625" style="316" customWidth="1"/>
    <col min="15364" max="15364" width="5.5703125" style="316" customWidth="1"/>
    <col min="15365" max="15365" width="59.5703125" style="316" customWidth="1"/>
    <col min="15366" max="15367" width="11.28515625" style="316" customWidth="1"/>
    <col min="15368" max="15368" width="10.5703125" style="316" customWidth="1"/>
    <col min="15369" max="15369" width="10.42578125" style="316" customWidth="1"/>
    <col min="15370" max="15370" width="10.7109375" style="316" customWidth="1"/>
    <col min="15371" max="15371" width="9" style="316" customWidth="1"/>
    <col min="15372" max="15372" width="11.5703125" style="316" customWidth="1"/>
    <col min="15373" max="15373" width="9.140625" style="316"/>
    <col min="15374" max="15374" width="13" style="316" customWidth="1"/>
    <col min="15375" max="15618" width="9.140625" style="316"/>
    <col min="15619" max="15619" width="4.140625" style="316" customWidth="1"/>
    <col min="15620" max="15620" width="5.5703125" style="316" customWidth="1"/>
    <col min="15621" max="15621" width="59.5703125" style="316" customWidth="1"/>
    <col min="15622" max="15623" width="11.28515625" style="316" customWidth="1"/>
    <col min="15624" max="15624" width="10.5703125" style="316" customWidth="1"/>
    <col min="15625" max="15625" width="10.42578125" style="316" customWidth="1"/>
    <col min="15626" max="15626" width="10.7109375" style="316" customWidth="1"/>
    <col min="15627" max="15627" width="9" style="316" customWidth="1"/>
    <col min="15628" max="15628" width="11.5703125" style="316" customWidth="1"/>
    <col min="15629" max="15629" width="9.140625" style="316"/>
    <col min="15630" max="15630" width="13" style="316" customWidth="1"/>
    <col min="15631" max="15874" width="9.140625" style="316"/>
    <col min="15875" max="15875" width="4.140625" style="316" customWidth="1"/>
    <col min="15876" max="15876" width="5.5703125" style="316" customWidth="1"/>
    <col min="15877" max="15877" width="59.5703125" style="316" customWidth="1"/>
    <col min="15878" max="15879" width="11.28515625" style="316" customWidth="1"/>
    <col min="15880" max="15880" width="10.5703125" style="316" customWidth="1"/>
    <col min="15881" max="15881" width="10.42578125" style="316" customWidth="1"/>
    <col min="15882" max="15882" width="10.7109375" style="316" customWidth="1"/>
    <col min="15883" max="15883" width="9" style="316" customWidth="1"/>
    <col min="15884" max="15884" width="11.5703125" style="316" customWidth="1"/>
    <col min="15885" max="15885" width="9.140625" style="316"/>
    <col min="15886" max="15886" width="13" style="316" customWidth="1"/>
    <col min="15887" max="16130" width="9.140625" style="316"/>
    <col min="16131" max="16131" width="4.140625" style="316" customWidth="1"/>
    <col min="16132" max="16132" width="5.5703125" style="316" customWidth="1"/>
    <col min="16133" max="16133" width="59.5703125" style="316" customWidth="1"/>
    <col min="16134" max="16135" width="11.28515625" style="316" customWidth="1"/>
    <col min="16136" max="16136" width="10.5703125" style="316" customWidth="1"/>
    <col min="16137" max="16137" width="10.42578125" style="316" customWidth="1"/>
    <col min="16138" max="16138" width="10.7109375" style="316" customWidth="1"/>
    <col min="16139" max="16139" width="9" style="316" customWidth="1"/>
    <col min="16140" max="16140" width="11.5703125" style="316" customWidth="1"/>
    <col min="16141" max="16141" width="9.140625" style="316"/>
    <col min="16142" max="16142" width="13" style="316" customWidth="1"/>
    <col min="16143" max="16384" width="9.140625" style="316"/>
  </cols>
  <sheetData>
    <row r="2" spans="1:15" x14ac:dyDescent="0.2">
      <c r="F2" s="2"/>
      <c r="G2" s="2"/>
      <c r="H2" s="2"/>
      <c r="I2" s="2"/>
      <c r="J2" s="2" t="s">
        <v>68</v>
      </c>
    </row>
    <row r="3" spans="1:15" x14ac:dyDescent="0.2">
      <c r="F3" s="2"/>
      <c r="G3" s="2"/>
      <c r="H3" s="2"/>
      <c r="I3" s="2"/>
      <c r="J3" s="5" t="s">
        <v>352</v>
      </c>
    </row>
    <row r="4" spans="1:15" x14ac:dyDescent="0.2">
      <c r="F4" s="2"/>
      <c r="G4" s="2"/>
      <c r="H4" s="2"/>
      <c r="I4" s="2"/>
      <c r="J4" s="5" t="s">
        <v>307</v>
      </c>
    </row>
    <row r="5" spans="1:15" x14ac:dyDescent="0.2">
      <c r="F5" s="2"/>
      <c r="G5" s="2"/>
      <c r="H5" s="2"/>
      <c r="I5" s="2"/>
      <c r="J5" s="2" t="s">
        <v>351</v>
      </c>
    </row>
    <row r="6" spans="1:15" x14ac:dyDescent="0.2">
      <c r="F6" s="2"/>
      <c r="G6" s="2"/>
      <c r="H6" s="2"/>
      <c r="I6" s="2"/>
      <c r="J6" s="2"/>
    </row>
    <row r="7" spans="1:15" x14ac:dyDescent="0.2">
      <c r="F7" s="2"/>
      <c r="G7" s="2"/>
      <c r="H7" s="2"/>
      <c r="I7" s="2"/>
      <c r="J7" s="2"/>
    </row>
    <row r="8" spans="1:15" x14ac:dyDescent="0.2">
      <c r="A8" s="9" t="s">
        <v>360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318"/>
      <c r="N8" s="318"/>
      <c r="O8" s="318"/>
    </row>
    <row r="9" spans="1:15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318"/>
      <c r="N9" s="318"/>
      <c r="O9" s="318"/>
    </row>
    <row r="10" spans="1:15" s="2" customFormat="1" ht="11.25" x14ac:dyDescent="0.2">
      <c r="A10" s="247"/>
      <c r="B10" s="247"/>
      <c r="C10" s="247"/>
      <c r="D10" s="247"/>
      <c r="E10" s="247"/>
      <c r="F10" s="247"/>
      <c r="G10" s="247"/>
      <c r="H10" s="247"/>
      <c r="I10" s="247"/>
      <c r="J10" s="5"/>
      <c r="K10" s="5" t="s">
        <v>2</v>
      </c>
      <c r="L10" s="11"/>
    </row>
    <row r="11" spans="1:15" s="325" customFormat="1" ht="11.25" x14ac:dyDescent="0.2">
      <c r="A11" s="319"/>
      <c r="B11" s="319"/>
      <c r="C11" s="319"/>
      <c r="D11" s="319"/>
      <c r="E11" s="319"/>
      <c r="F11" s="319"/>
      <c r="G11" s="320" t="s">
        <v>38</v>
      </c>
      <c r="H11" s="321"/>
      <c r="I11" s="322"/>
      <c r="J11" s="323"/>
      <c r="K11" s="324" t="s">
        <v>361</v>
      </c>
      <c r="L11" s="324" t="s">
        <v>362</v>
      </c>
    </row>
    <row r="12" spans="1:15" s="325" customFormat="1" ht="12.75" customHeight="1" x14ac:dyDescent="0.2">
      <c r="A12" s="326"/>
      <c r="B12" s="327"/>
      <c r="C12" s="327"/>
      <c r="D12" s="327"/>
      <c r="E12" s="327"/>
      <c r="F12" s="328" t="s">
        <v>363</v>
      </c>
      <c r="G12" s="329" t="s">
        <v>364</v>
      </c>
      <c r="H12" s="330"/>
      <c r="I12" s="331" t="s">
        <v>365</v>
      </c>
      <c r="J12" s="332"/>
      <c r="K12" s="329" t="s">
        <v>366</v>
      </c>
      <c r="L12" s="333" t="s">
        <v>367</v>
      </c>
    </row>
    <row r="13" spans="1:15" s="325" customFormat="1" ht="11.25" x14ac:dyDescent="0.2">
      <c r="A13" s="333" t="s">
        <v>69</v>
      </c>
      <c r="B13" s="328" t="s">
        <v>5</v>
      </c>
      <c r="C13" s="328" t="s">
        <v>368</v>
      </c>
      <c r="D13" s="328" t="s">
        <v>8</v>
      </c>
      <c r="E13" s="328" t="s">
        <v>9</v>
      </c>
      <c r="F13" s="328" t="s">
        <v>369</v>
      </c>
      <c r="G13" s="329" t="s">
        <v>370</v>
      </c>
      <c r="H13" s="333"/>
      <c r="I13" s="334" t="s">
        <v>371</v>
      </c>
      <c r="J13" s="328" t="s">
        <v>371</v>
      </c>
      <c r="K13" s="335" t="s">
        <v>372</v>
      </c>
      <c r="L13" s="333" t="s">
        <v>373</v>
      </c>
    </row>
    <row r="14" spans="1:15" s="325" customFormat="1" ht="11.25" x14ac:dyDescent="0.2">
      <c r="A14" s="333"/>
      <c r="B14" s="328"/>
      <c r="C14" s="328"/>
      <c r="D14" s="328"/>
      <c r="E14" s="328"/>
      <c r="F14" s="328" t="s">
        <v>374</v>
      </c>
      <c r="G14" s="329">
        <v>2020</v>
      </c>
      <c r="H14" s="333" t="s">
        <v>375</v>
      </c>
      <c r="I14" s="328" t="s">
        <v>376</v>
      </c>
      <c r="J14" s="328" t="s">
        <v>377</v>
      </c>
      <c r="K14" s="336" t="s">
        <v>378</v>
      </c>
      <c r="L14" s="333" t="s">
        <v>379</v>
      </c>
    </row>
    <row r="15" spans="1:15" s="325" customFormat="1" ht="11.25" x14ac:dyDescent="0.2">
      <c r="A15" s="333"/>
      <c r="B15" s="328"/>
      <c r="C15" s="328"/>
      <c r="D15" s="328"/>
      <c r="E15" s="328"/>
      <c r="F15" s="328"/>
      <c r="G15" s="329" t="s">
        <v>380</v>
      </c>
      <c r="H15" s="333" t="s">
        <v>381</v>
      </c>
      <c r="I15" s="328" t="s">
        <v>382</v>
      </c>
      <c r="J15" s="328" t="s">
        <v>383</v>
      </c>
      <c r="K15" s="336" t="s">
        <v>384</v>
      </c>
      <c r="L15" s="333" t="s">
        <v>385</v>
      </c>
    </row>
    <row r="16" spans="1:15" s="325" customFormat="1" ht="11.25" x14ac:dyDescent="0.2">
      <c r="A16" s="333"/>
      <c r="B16" s="328"/>
      <c r="C16" s="328"/>
      <c r="D16" s="328"/>
      <c r="E16" s="328"/>
      <c r="F16" s="328"/>
      <c r="G16" s="329"/>
      <c r="H16" s="333"/>
      <c r="I16" s="328" t="s">
        <v>386</v>
      </c>
      <c r="J16" s="333" t="s">
        <v>387</v>
      </c>
      <c r="K16" s="336" t="s">
        <v>388</v>
      </c>
      <c r="L16" s="333" t="s">
        <v>389</v>
      </c>
    </row>
    <row r="17" spans="1:14" s="325" customFormat="1" ht="11.25" x14ac:dyDescent="0.2">
      <c r="A17" s="337"/>
      <c r="B17" s="338"/>
      <c r="C17" s="339"/>
      <c r="D17" s="339"/>
      <c r="E17" s="339"/>
      <c r="F17" s="339"/>
      <c r="G17" s="329"/>
      <c r="H17" s="340"/>
      <c r="I17" s="339"/>
      <c r="J17" s="339"/>
      <c r="K17" s="336"/>
      <c r="L17" s="333" t="s">
        <v>390</v>
      </c>
    </row>
    <row r="18" spans="1:14" s="2" customFormat="1" ht="11.25" x14ac:dyDescent="0.2">
      <c r="A18" s="341">
        <v>1</v>
      </c>
      <c r="B18" s="341">
        <v>2</v>
      </c>
      <c r="C18" s="341">
        <v>3</v>
      </c>
      <c r="D18" s="341">
        <v>4</v>
      </c>
      <c r="E18" s="341">
        <v>5</v>
      </c>
      <c r="F18" s="341">
        <v>6</v>
      </c>
      <c r="G18" s="342">
        <v>7</v>
      </c>
      <c r="H18" s="341">
        <v>8</v>
      </c>
      <c r="I18" s="343">
        <v>9</v>
      </c>
      <c r="J18" s="344">
        <v>10</v>
      </c>
      <c r="K18" s="345">
        <v>11</v>
      </c>
      <c r="L18" s="341">
        <v>12</v>
      </c>
    </row>
    <row r="19" spans="1:14" s="349" customFormat="1" ht="18" customHeight="1" x14ac:dyDescent="0.2">
      <c r="A19" s="346"/>
      <c r="B19" s="346"/>
      <c r="C19" s="346" t="s">
        <v>391</v>
      </c>
      <c r="D19" s="347">
        <v>4150</v>
      </c>
      <c r="E19" s="347">
        <v>4150</v>
      </c>
      <c r="F19" s="347">
        <v>425289450</v>
      </c>
      <c r="G19" s="347">
        <v>134325633</v>
      </c>
      <c r="H19" s="347">
        <v>111743375</v>
      </c>
      <c r="I19" s="347">
        <v>13730466</v>
      </c>
      <c r="J19" s="347">
        <v>8851792</v>
      </c>
      <c r="K19" s="347">
        <v>0</v>
      </c>
      <c r="L19" s="348" t="s">
        <v>392</v>
      </c>
      <c r="N19" s="350"/>
    </row>
    <row r="20" spans="1:14" s="1" customFormat="1" ht="17.25" customHeight="1" x14ac:dyDescent="0.2">
      <c r="A20" s="383">
        <v>926</v>
      </c>
      <c r="B20" s="384"/>
      <c r="C20" s="384" t="s">
        <v>393</v>
      </c>
      <c r="D20" s="385">
        <v>4150</v>
      </c>
      <c r="E20" s="385">
        <v>0</v>
      </c>
      <c r="F20" s="385">
        <v>8175150</v>
      </c>
      <c r="G20" s="385">
        <v>8068150</v>
      </c>
      <c r="H20" s="385">
        <v>8068150</v>
      </c>
      <c r="I20" s="385">
        <v>0</v>
      </c>
      <c r="J20" s="385">
        <v>0</v>
      </c>
      <c r="K20" s="385">
        <v>0</v>
      </c>
      <c r="L20" s="386"/>
    </row>
    <row r="21" spans="1:14" s="352" customFormat="1" ht="22.5" customHeight="1" x14ac:dyDescent="0.2">
      <c r="A21" s="351"/>
      <c r="B21" s="353">
        <v>92601</v>
      </c>
      <c r="C21" s="354" t="s">
        <v>341</v>
      </c>
      <c r="D21" s="355">
        <v>4150</v>
      </c>
      <c r="E21" s="356">
        <v>0</v>
      </c>
      <c r="F21" s="357">
        <v>6821150</v>
      </c>
      <c r="G21" s="357">
        <v>6714150</v>
      </c>
      <c r="H21" s="357">
        <v>6714150</v>
      </c>
      <c r="I21" s="357">
        <v>0</v>
      </c>
      <c r="J21" s="357">
        <v>0</v>
      </c>
      <c r="K21" s="357">
        <v>0</v>
      </c>
      <c r="L21" s="358"/>
    </row>
    <row r="22" spans="1:14" ht="22.5" x14ac:dyDescent="0.2">
      <c r="A22" s="351"/>
      <c r="B22" s="359"/>
      <c r="C22" s="360" t="s">
        <v>394</v>
      </c>
      <c r="D22" s="361">
        <v>4150</v>
      </c>
      <c r="E22" s="361"/>
      <c r="F22" s="362">
        <v>1054150</v>
      </c>
      <c r="G22" s="363">
        <v>1054150</v>
      </c>
      <c r="H22" s="362">
        <v>1054150</v>
      </c>
      <c r="I22" s="364" t="s">
        <v>267</v>
      </c>
      <c r="J22" s="364" t="s">
        <v>267</v>
      </c>
      <c r="K22" s="364" t="s">
        <v>267</v>
      </c>
      <c r="L22" s="365" t="s">
        <v>395</v>
      </c>
    </row>
    <row r="23" spans="1:14" ht="15" thickBot="1" x14ac:dyDescent="0.25">
      <c r="A23" s="366"/>
      <c r="B23" s="367">
        <v>75818</v>
      </c>
      <c r="C23" s="368" t="s">
        <v>396</v>
      </c>
      <c r="D23" s="369">
        <v>0</v>
      </c>
      <c r="E23" s="369">
        <v>4150</v>
      </c>
      <c r="F23" s="370" t="s">
        <v>392</v>
      </c>
      <c r="G23" s="371">
        <v>2375554</v>
      </c>
      <c r="H23" s="371">
        <v>2375554</v>
      </c>
      <c r="I23" s="372" t="s">
        <v>12</v>
      </c>
      <c r="J23" s="373" t="s">
        <v>12</v>
      </c>
      <c r="K23" s="373" t="s">
        <v>12</v>
      </c>
      <c r="L23" s="374" t="s">
        <v>397</v>
      </c>
    </row>
    <row r="24" spans="1:14" x14ac:dyDescent="0.2">
      <c r="A24" s="375"/>
      <c r="B24" s="353"/>
      <c r="C24" s="376" t="s">
        <v>398</v>
      </c>
      <c r="D24" s="376"/>
      <c r="E24" s="377">
        <v>4150</v>
      </c>
      <c r="F24" s="378" t="s">
        <v>392</v>
      </c>
      <c r="G24" s="379">
        <v>2116444</v>
      </c>
      <c r="H24" s="379">
        <v>2116444</v>
      </c>
      <c r="I24" s="380" t="s">
        <v>12</v>
      </c>
      <c r="J24" s="381" t="s">
        <v>12</v>
      </c>
      <c r="K24" s="381" t="s">
        <v>12</v>
      </c>
      <c r="L24" s="382" t="s">
        <v>397</v>
      </c>
    </row>
    <row r="27" spans="1:14" x14ac:dyDescent="0.2">
      <c r="B27" s="2" t="s">
        <v>399</v>
      </c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="110" zoomScaleNormal="110" workbookViewId="0">
      <selection activeCell="J8" sqref="J8"/>
    </sheetView>
  </sheetViews>
  <sheetFormatPr defaultColWidth="10.28515625" defaultRowHeight="11.25" x14ac:dyDescent="0.2"/>
  <cols>
    <col min="1" max="1" width="6.42578125" style="3" customWidth="1"/>
    <col min="2" max="2" width="58.28515625" style="3" customWidth="1"/>
    <col min="3" max="3" width="10.28515625" style="3"/>
    <col min="4" max="4" width="11" style="3" customWidth="1"/>
    <col min="5" max="6" width="9.7109375" style="3" customWidth="1"/>
    <col min="7" max="7" width="10.7109375" style="3" customWidth="1"/>
    <col min="8" max="9" width="11.28515625" style="3" customWidth="1"/>
    <col min="10" max="10" width="17" style="3" customWidth="1"/>
    <col min="11" max="11" width="16.28515625" style="3" customWidth="1"/>
    <col min="12" max="256" width="10.28515625" style="3"/>
    <col min="257" max="257" width="6.42578125" style="3" customWidth="1"/>
    <col min="258" max="258" width="58.28515625" style="3" customWidth="1"/>
    <col min="259" max="259" width="10.28515625" style="3"/>
    <col min="260" max="260" width="11" style="3" customWidth="1"/>
    <col min="261" max="262" width="9.7109375" style="3" customWidth="1"/>
    <col min="263" max="263" width="10.7109375" style="3" customWidth="1"/>
    <col min="264" max="265" width="11.28515625" style="3" customWidth="1"/>
    <col min="266" max="266" width="17" style="3" customWidth="1"/>
    <col min="267" max="267" width="16.28515625" style="3" customWidth="1"/>
    <col min="268" max="512" width="10.28515625" style="3"/>
    <col min="513" max="513" width="6.42578125" style="3" customWidth="1"/>
    <col min="514" max="514" width="58.28515625" style="3" customWidth="1"/>
    <col min="515" max="515" width="10.28515625" style="3"/>
    <col min="516" max="516" width="11" style="3" customWidth="1"/>
    <col min="517" max="518" width="9.7109375" style="3" customWidth="1"/>
    <col min="519" max="519" width="10.7109375" style="3" customWidth="1"/>
    <col min="520" max="521" width="11.28515625" style="3" customWidth="1"/>
    <col min="522" max="522" width="17" style="3" customWidth="1"/>
    <col min="523" max="523" width="16.28515625" style="3" customWidth="1"/>
    <col min="524" max="768" width="10.28515625" style="3"/>
    <col min="769" max="769" width="6.42578125" style="3" customWidth="1"/>
    <col min="770" max="770" width="58.28515625" style="3" customWidth="1"/>
    <col min="771" max="771" width="10.28515625" style="3"/>
    <col min="772" max="772" width="11" style="3" customWidth="1"/>
    <col min="773" max="774" width="9.7109375" style="3" customWidth="1"/>
    <col min="775" max="775" width="10.7109375" style="3" customWidth="1"/>
    <col min="776" max="777" width="11.28515625" style="3" customWidth="1"/>
    <col min="778" max="778" width="17" style="3" customWidth="1"/>
    <col min="779" max="779" width="16.28515625" style="3" customWidth="1"/>
    <col min="780" max="1024" width="10.28515625" style="3"/>
    <col min="1025" max="1025" width="6.42578125" style="3" customWidth="1"/>
    <col min="1026" max="1026" width="58.28515625" style="3" customWidth="1"/>
    <col min="1027" max="1027" width="10.28515625" style="3"/>
    <col min="1028" max="1028" width="11" style="3" customWidth="1"/>
    <col min="1029" max="1030" width="9.7109375" style="3" customWidth="1"/>
    <col min="1031" max="1031" width="10.7109375" style="3" customWidth="1"/>
    <col min="1032" max="1033" width="11.28515625" style="3" customWidth="1"/>
    <col min="1034" max="1034" width="17" style="3" customWidth="1"/>
    <col min="1035" max="1035" width="16.28515625" style="3" customWidth="1"/>
    <col min="1036" max="1280" width="10.28515625" style="3"/>
    <col min="1281" max="1281" width="6.42578125" style="3" customWidth="1"/>
    <col min="1282" max="1282" width="58.28515625" style="3" customWidth="1"/>
    <col min="1283" max="1283" width="10.28515625" style="3"/>
    <col min="1284" max="1284" width="11" style="3" customWidth="1"/>
    <col min="1285" max="1286" width="9.7109375" style="3" customWidth="1"/>
    <col min="1287" max="1287" width="10.7109375" style="3" customWidth="1"/>
    <col min="1288" max="1289" width="11.28515625" style="3" customWidth="1"/>
    <col min="1290" max="1290" width="17" style="3" customWidth="1"/>
    <col min="1291" max="1291" width="16.28515625" style="3" customWidth="1"/>
    <col min="1292" max="1536" width="10.28515625" style="3"/>
    <col min="1537" max="1537" width="6.42578125" style="3" customWidth="1"/>
    <col min="1538" max="1538" width="58.28515625" style="3" customWidth="1"/>
    <col min="1539" max="1539" width="10.28515625" style="3"/>
    <col min="1540" max="1540" width="11" style="3" customWidth="1"/>
    <col min="1541" max="1542" width="9.7109375" style="3" customWidth="1"/>
    <col min="1543" max="1543" width="10.7109375" style="3" customWidth="1"/>
    <col min="1544" max="1545" width="11.28515625" style="3" customWidth="1"/>
    <col min="1546" max="1546" width="17" style="3" customWidth="1"/>
    <col min="1547" max="1547" width="16.28515625" style="3" customWidth="1"/>
    <col min="1548" max="1792" width="10.28515625" style="3"/>
    <col min="1793" max="1793" width="6.42578125" style="3" customWidth="1"/>
    <col min="1794" max="1794" width="58.28515625" style="3" customWidth="1"/>
    <col min="1795" max="1795" width="10.28515625" style="3"/>
    <col min="1796" max="1796" width="11" style="3" customWidth="1"/>
    <col min="1797" max="1798" width="9.7109375" style="3" customWidth="1"/>
    <col min="1799" max="1799" width="10.7109375" style="3" customWidth="1"/>
    <col min="1800" max="1801" width="11.28515625" style="3" customWidth="1"/>
    <col min="1802" max="1802" width="17" style="3" customWidth="1"/>
    <col min="1803" max="1803" width="16.28515625" style="3" customWidth="1"/>
    <col min="1804" max="2048" width="10.28515625" style="3"/>
    <col min="2049" max="2049" width="6.42578125" style="3" customWidth="1"/>
    <col min="2050" max="2050" width="58.28515625" style="3" customWidth="1"/>
    <col min="2051" max="2051" width="10.28515625" style="3"/>
    <col min="2052" max="2052" width="11" style="3" customWidth="1"/>
    <col min="2053" max="2054" width="9.7109375" style="3" customWidth="1"/>
    <col min="2055" max="2055" width="10.7109375" style="3" customWidth="1"/>
    <col min="2056" max="2057" width="11.28515625" style="3" customWidth="1"/>
    <col min="2058" max="2058" width="17" style="3" customWidth="1"/>
    <col min="2059" max="2059" width="16.28515625" style="3" customWidth="1"/>
    <col min="2060" max="2304" width="10.28515625" style="3"/>
    <col min="2305" max="2305" width="6.42578125" style="3" customWidth="1"/>
    <col min="2306" max="2306" width="58.28515625" style="3" customWidth="1"/>
    <col min="2307" max="2307" width="10.28515625" style="3"/>
    <col min="2308" max="2308" width="11" style="3" customWidth="1"/>
    <col min="2309" max="2310" width="9.7109375" style="3" customWidth="1"/>
    <col min="2311" max="2311" width="10.7109375" style="3" customWidth="1"/>
    <col min="2312" max="2313" width="11.28515625" style="3" customWidth="1"/>
    <col min="2314" max="2314" width="17" style="3" customWidth="1"/>
    <col min="2315" max="2315" width="16.28515625" style="3" customWidth="1"/>
    <col min="2316" max="2560" width="10.28515625" style="3"/>
    <col min="2561" max="2561" width="6.42578125" style="3" customWidth="1"/>
    <col min="2562" max="2562" width="58.28515625" style="3" customWidth="1"/>
    <col min="2563" max="2563" width="10.28515625" style="3"/>
    <col min="2564" max="2564" width="11" style="3" customWidth="1"/>
    <col min="2565" max="2566" width="9.7109375" style="3" customWidth="1"/>
    <col min="2567" max="2567" width="10.7109375" style="3" customWidth="1"/>
    <col min="2568" max="2569" width="11.28515625" style="3" customWidth="1"/>
    <col min="2570" max="2570" width="17" style="3" customWidth="1"/>
    <col min="2571" max="2571" width="16.28515625" style="3" customWidth="1"/>
    <col min="2572" max="2816" width="10.28515625" style="3"/>
    <col min="2817" max="2817" width="6.42578125" style="3" customWidth="1"/>
    <col min="2818" max="2818" width="58.28515625" style="3" customWidth="1"/>
    <col min="2819" max="2819" width="10.28515625" style="3"/>
    <col min="2820" max="2820" width="11" style="3" customWidth="1"/>
    <col min="2821" max="2822" width="9.7109375" style="3" customWidth="1"/>
    <col min="2823" max="2823" width="10.7109375" style="3" customWidth="1"/>
    <col min="2824" max="2825" width="11.28515625" style="3" customWidth="1"/>
    <col min="2826" max="2826" width="17" style="3" customWidth="1"/>
    <col min="2827" max="2827" width="16.28515625" style="3" customWidth="1"/>
    <col min="2828" max="3072" width="10.28515625" style="3"/>
    <col min="3073" max="3073" width="6.42578125" style="3" customWidth="1"/>
    <col min="3074" max="3074" width="58.28515625" style="3" customWidth="1"/>
    <col min="3075" max="3075" width="10.28515625" style="3"/>
    <col min="3076" max="3076" width="11" style="3" customWidth="1"/>
    <col min="3077" max="3078" width="9.7109375" style="3" customWidth="1"/>
    <col min="3079" max="3079" width="10.7109375" style="3" customWidth="1"/>
    <col min="3080" max="3081" width="11.28515625" style="3" customWidth="1"/>
    <col min="3082" max="3082" width="17" style="3" customWidth="1"/>
    <col min="3083" max="3083" width="16.28515625" style="3" customWidth="1"/>
    <col min="3084" max="3328" width="10.28515625" style="3"/>
    <col min="3329" max="3329" width="6.42578125" style="3" customWidth="1"/>
    <col min="3330" max="3330" width="58.28515625" style="3" customWidth="1"/>
    <col min="3331" max="3331" width="10.28515625" style="3"/>
    <col min="3332" max="3332" width="11" style="3" customWidth="1"/>
    <col min="3333" max="3334" width="9.7109375" style="3" customWidth="1"/>
    <col min="3335" max="3335" width="10.7109375" style="3" customWidth="1"/>
    <col min="3336" max="3337" width="11.28515625" style="3" customWidth="1"/>
    <col min="3338" max="3338" width="17" style="3" customWidth="1"/>
    <col min="3339" max="3339" width="16.28515625" style="3" customWidth="1"/>
    <col min="3340" max="3584" width="10.28515625" style="3"/>
    <col min="3585" max="3585" width="6.42578125" style="3" customWidth="1"/>
    <col min="3586" max="3586" width="58.28515625" style="3" customWidth="1"/>
    <col min="3587" max="3587" width="10.28515625" style="3"/>
    <col min="3588" max="3588" width="11" style="3" customWidth="1"/>
    <col min="3589" max="3590" width="9.7109375" style="3" customWidth="1"/>
    <col min="3591" max="3591" width="10.7109375" style="3" customWidth="1"/>
    <col min="3592" max="3593" width="11.28515625" style="3" customWidth="1"/>
    <col min="3594" max="3594" width="17" style="3" customWidth="1"/>
    <col min="3595" max="3595" width="16.28515625" style="3" customWidth="1"/>
    <col min="3596" max="3840" width="10.28515625" style="3"/>
    <col min="3841" max="3841" width="6.42578125" style="3" customWidth="1"/>
    <col min="3842" max="3842" width="58.28515625" style="3" customWidth="1"/>
    <col min="3843" max="3843" width="10.28515625" style="3"/>
    <col min="3844" max="3844" width="11" style="3" customWidth="1"/>
    <col min="3845" max="3846" width="9.7109375" style="3" customWidth="1"/>
    <col min="3847" max="3847" width="10.7109375" style="3" customWidth="1"/>
    <col min="3848" max="3849" width="11.28515625" style="3" customWidth="1"/>
    <col min="3850" max="3850" width="17" style="3" customWidth="1"/>
    <col min="3851" max="3851" width="16.28515625" style="3" customWidth="1"/>
    <col min="3852" max="4096" width="10.28515625" style="3"/>
    <col min="4097" max="4097" width="6.42578125" style="3" customWidth="1"/>
    <col min="4098" max="4098" width="58.28515625" style="3" customWidth="1"/>
    <col min="4099" max="4099" width="10.28515625" style="3"/>
    <col min="4100" max="4100" width="11" style="3" customWidth="1"/>
    <col min="4101" max="4102" width="9.7109375" style="3" customWidth="1"/>
    <col min="4103" max="4103" width="10.7109375" style="3" customWidth="1"/>
    <col min="4104" max="4105" width="11.28515625" style="3" customWidth="1"/>
    <col min="4106" max="4106" width="17" style="3" customWidth="1"/>
    <col min="4107" max="4107" width="16.28515625" style="3" customWidth="1"/>
    <col min="4108" max="4352" width="10.28515625" style="3"/>
    <col min="4353" max="4353" width="6.42578125" style="3" customWidth="1"/>
    <col min="4354" max="4354" width="58.28515625" style="3" customWidth="1"/>
    <col min="4355" max="4355" width="10.28515625" style="3"/>
    <col min="4356" max="4356" width="11" style="3" customWidth="1"/>
    <col min="4357" max="4358" width="9.7109375" style="3" customWidth="1"/>
    <col min="4359" max="4359" width="10.7109375" style="3" customWidth="1"/>
    <col min="4360" max="4361" width="11.28515625" style="3" customWidth="1"/>
    <col min="4362" max="4362" width="17" style="3" customWidth="1"/>
    <col min="4363" max="4363" width="16.28515625" style="3" customWidth="1"/>
    <col min="4364" max="4608" width="10.28515625" style="3"/>
    <col min="4609" max="4609" width="6.42578125" style="3" customWidth="1"/>
    <col min="4610" max="4610" width="58.28515625" style="3" customWidth="1"/>
    <col min="4611" max="4611" width="10.28515625" style="3"/>
    <col min="4612" max="4612" width="11" style="3" customWidth="1"/>
    <col min="4613" max="4614" width="9.7109375" style="3" customWidth="1"/>
    <col min="4615" max="4615" width="10.7109375" style="3" customWidth="1"/>
    <col min="4616" max="4617" width="11.28515625" style="3" customWidth="1"/>
    <col min="4618" max="4618" width="17" style="3" customWidth="1"/>
    <col min="4619" max="4619" width="16.28515625" style="3" customWidth="1"/>
    <col min="4620" max="4864" width="10.28515625" style="3"/>
    <col min="4865" max="4865" width="6.42578125" style="3" customWidth="1"/>
    <col min="4866" max="4866" width="58.28515625" style="3" customWidth="1"/>
    <col min="4867" max="4867" width="10.28515625" style="3"/>
    <col min="4868" max="4868" width="11" style="3" customWidth="1"/>
    <col min="4869" max="4870" width="9.7109375" style="3" customWidth="1"/>
    <col min="4871" max="4871" width="10.7109375" style="3" customWidth="1"/>
    <col min="4872" max="4873" width="11.28515625" style="3" customWidth="1"/>
    <col min="4874" max="4874" width="17" style="3" customWidth="1"/>
    <col min="4875" max="4875" width="16.28515625" style="3" customWidth="1"/>
    <col min="4876" max="5120" width="10.28515625" style="3"/>
    <col min="5121" max="5121" width="6.42578125" style="3" customWidth="1"/>
    <col min="5122" max="5122" width="58.28515625" style="3" customWidth="1"/>
    <col min="5123" max="5123" width="10.28515625" style="3"/>
    <col min="5124" max="5124" width="11" style="3" customWidth="1"/>
    <col min="5125" max="5126" width="9.7109375" style="3" customWidth="1"/>
    <col min="5127" max="5127" width="10.7109375" style="3" customWidth="1"/>
    <col min="5128" max="5129" width="11.28515625" style="3" customWidth="1"/>
    <col min="5130" max="5130" width="17" style="3" customWidth="1"/>
    <col min="5131" max="5131" width="16.28515625" style="3" customWidth="1"/>
    <col min="5132" max="5376" width="10.28515625" style="3"/>
    <col min="5377" max="5377" width="6.42578125" style="3" customWidth="1"/>
    <col min="5378" max="5378" width="58.28515625" style="3" customWidth="1"/>
    <col min="5379" max="5379" width="10.28515625" style="3"/>
    <col min="5380" max="5380" width="11" style="3" customWidth="1"/>
    <col min="5381" max="5382" width="9.7109375" style="3" customWidth="1"/>
    <col min="5383" max="5383" width="10.7109375" style="3" customWidth="1"/>
    <col min="5384" max="5385" width="11.28515625" style="3" customWidth="1"/>
    <col min="5386" max="5386" width="17" style="3" customWidth="1"/>
    <col min="5387" max="5387" width="16.28515625" style="3" customWidth="1"/>
    <col min="5388" max="5632" width="10.28515625" style="3"/>
    <col min="5633" max="5633" width="6.42578125" style="3" customWidth="1"/>
    <col min="5634" max="5634" width="58.28515625" style="3" customWidth="1"/>
    <col min="5635" max="5635" width="10.28515625" style="3"/>
    <col min="5636" max="5636" width="11" style="3" customWidth="1"/>
    <col min="5637" max="5638" width="9.7109375" style="3" customWidth="1"/>
    <col min="5639" max="5639" width="10.7109375" style="3" customWidth="1"/>
    <col min="5640" max="5641" width="11.28515625" style="3" customWidth="1"/>
    <col min="5642" max="5642" width="17" style="3" customWidth="1"/>
    <col min="5643" max="5643" width="16.28515625" style="3" customWidth="1"/>
    <col min="5644" max="5888" width="10.28515625" style="3"/>
    <col min="5889" max="5889" width="6.42578125" style="3" customWidth="1"/>
    <col min="5890" max="5890" width="58.28515625" style="3" customWidth="1"/>
    <col min="5891" max="5891" width="10.28515625" style="3"/>
    <col min="5892" max="5892" width="11" style="3" customWidth="1"/>
    <col min="5893" max="5894" width="9.7109375" style="3" customWidth="1"/>
    <col min="5895" max="5895" width="10.7109375" style="3" customWidth="1"/>
    <col min="5896" max="5897" width="11.28515625" style="3" customWidth="1"/>
    <col min="5898" max="5898" width="17" style="3" customWidth="1"/>
    <col min="5899" max="5899" width="16.28515625" style="3" customWidth="1"/>
    <col min="5900" max="6144" width="10.28515625" style="3"/>
    <col min="6145" max="6145" width="6.42578125" style="3" customWidth="1"/>
    <col min="6146" max="6146" width="58.28515625" style="3" customWidth="1"/>
    <col min="6147" max="6147" width="10.28515625" style="3"/>
    <col min="6148" max="6148" width="11" style="3" customWidth="1"/>
    <col min="6149" max="6150" width="9.7109375" style="3" customWidth="1"/>
    <col min="6151" max="6151" width="10.7109375" style="3" customWidth="1"/>
    <col min="6152" max="6153" width="11.28515625" style="3" customWidth="1"/>
    <col min="6154" max="6154" width="17" style="3" customWidth="1"/>
    <col min="6155" max="6155" width="16.28515625" style="3" customWidth="1"/>
    <col min="6156" max="6400" width="10.28515625" style="3"/>
    <col min="6401" max="6401" width="6.42578125" style="3" customWidth="1"/>
    <col min="6402" max="6402" width="58.28515625" style="3" customWidth="1"/>
    <col min="6403" max="6403" width="10.28515625" style="3"/>
    <col min="6404" max="6404" width="11" style="3" customWidth="1"/>
    <col min="6405" max="6406" width="9.7109375" style="3" customWidth="1"/>
    <col min="6407" max="6407" width="10.7109375" style="3" customWidth="1"/>
    <col min="6408" max="6409" width="11.28515625" style="3" customWidth="1"/>
    <col min="6410" max="6410" width="17" style="3" customWidth="1"/>
    <col min="6411" max="6411" width="16.28515625" style="3" customWidth="1"/>
    <col min="6412" max="6656" width="10.28515625" style="3"/>
    <col min="6657" max="6657" width="6.42578125" style="3" customWidth="1"/>
    <col min="6658" max="6658" width="58.28515625" style="3" customWidth="1"/>
    <col min="6659" max="6659" width="10.28515625" style="3"/>
    <col min="6660" max="6660" width="11" style="3" customWidth="1"/>
    <col min="6661" max="6662" width="9.7109375" style="3" customWidth="1"/>
    <col min="6663" max="6663" width="10.7109375" style="3" customWidth="1"/>
    <col min="6664" max="6665" width="11.28515625" style="3" customWidth="1"/>
    <col min="6666" max="6666" width="17" style="3" customWidth="1"/>
    <col min="6667" max="6667" width="16.28515625" style="3" customWidth="1"/>
    <col min="6668" max="6912" width="10.28515625" style="3"/>
    <col min="6913" max="6913" width="6.42578125" style="3" customWidth="1"/>
    <col min="6914" max="6914" width="58.28515625" style="3" customWidth="1"/>
    <col min="6915" max="6915" width="10.28515625" style="3"/>
    <col min="6916" max="6916" width="11" style="3" customWidth="1"/>
    <col min="6917" max="6918" width="9.7109375" style="3" customWidth="1"/>
    <col min="6919" max="6919" width="10.7109375" style="3" customWidth="1"/>
    <col min="6920" max="6921" width="11.28515625" style="3" customWidth="1"/>
    <col min="6922" max="6922" width="17" style="3" customWidth="1"/>
    <col min="6923" max="6923" width="16.28515625" style="3" customWidth="1"/>
    <col min="6924" max="7168" width="10.28515625" style="3"/>
    <col min="7169" max="7169" width="6.42578125" style="3" customWidth="1"/>
    <col min="7170" max="7170" width="58.28515625" style="3" customWidth="1"/>
    <col min="7171" max="7171" width="10.28515625" style="3"/>
    <col min="7172" max="7172" width="11" style="3" customWidth="1"/>
    <col min="7173" max="7174" width="9.7109375" style="3" customWidth="1"/>
    <col min="7175" max="7175" width="10.7109375" style="3" customWidth="1"/>
    <col min="7176" max="7177" width="11.28515625" style="3" customWidth="1"/>
    <col min="7178" max="7178" width="17" style="3" customWidth="1"/>
    <col min="7179" max="7179" width="16.28515625" style="3" customWidth="1"/>
    <col min="7180" max="7424" width="10.28515625" style="3"/>
    <col min="7425" max="7425" width="6.42578125" style="3" customWidth="1"/>
    <col min="7426" max="7426" width="58.28515625" style="3" customWidth="1"/>
    <col min="7427" max="7427" width="10.28515625" style="3"/>
    <col min="7428" max="7428" width="11" style="3" customWidth="1"/>
    <col min="7429" max="7430" width="9.7109375" style="3" customWidth="1"/>
    <col min="7431" max="7431" width="10.7109375" style="3" customWidth="1"/>
    <col min="7432" max="7433" width="11.28515625" style="3" customWidth="1"/>
    <col min="7434" max="7434" width="17" style="3" customWidth="1"/>
    <col min="7435" max="7435" width="16.28515625" style="3" customWidth="1"/>
    <col min="7436" max="7680" width="10.28515625" style="3"/>
    <col min="7681" max="7681" width="6.42578125" style="3" customWidth="1"/>
    <col min="7682" max="7682" width="58.28515625" style="3" customWidth="1"/>
    <col min="7683" max="7683" width="10.28515625" style="3"/>
    <col min="7684" max="7684" width="11" style="3" customWidth="1"/>
    <col min="7685" max="7686" width="9.7109375" style="3" customWidth="1"/>
    <col min="7687" max="7687" width="10.7109375" style="3" customWidth="1"/>
    <col min="7688" max="7689" width="11.28515625" style="3" customWidth="1"/>
    <col min="7690" max="7690" width="17" style="3" customWidth="1"/>
    <col min="7691" max="7691" width="16.28515625" style="3" customWidth="1"/>
    <col min="7692" max="7936" width="10.28515625" style="3"/>
    <col min="7937" max="7937" width="6.42578125" style="3" customWidth="1"/>
    <col min="7938" max="7938" width="58.28515625" style="3" customWidth="1"/>
    <col min="7939" max="7939" width="10.28515625" style="3"/>
    <col min="7940" max="7940" width="11" style="3" customWidth="1"/>
    <col min="7941" max="7942" width="9.7109375" style="3" customWidth="1"/>
    <col min="7943" max="7943" width="10.7109375" style="3" customWidth="1"/>
    <col min="7944" max="7945" width="11.28515625" style="3" customWidth="1"/>
    <col min="7946" max="7946" width="17" style="3" customWidth="1"/>
    <col min="7947" max="7947" width="16.28515625" style="3" customWidth="1"/>
    <col min="7948" max="8192" width="10.28515625" style="3"/>
    <col min="8193" max="8193" width="6.42578125" style="3" customWidth="1"/>
    <col min="8194" max="8194" width="58.28515625" style="3" customWidth="1"/>
    <col min="8195" max="8195" width="10.28515625" style="3"/>
    <col min="8196" max="8196" width="11" style="3" customWidth="1"/>
    <col min="8197" max="8198" width="9.7109375" style="3" customWidth="1"/>
    <col min="8199" max="8199" width="10.7109375" style="3" customWidth="1"/>
    <col min="8200" max="8201" width="11.28515625" style="3" customWidth="1"/>
    <col min="8202" max="8202" width="17" style="3" customWidth="1"/>
    <col min="8203" max="8203" width="16.28515625" style="3" customWidth="1"/>
    <col min="8204" max="8448" width="10.28515625" style="3"/>
    <col min="8449" max="8449" width="6.42578125" style="3" customWidth="1"/>
    <col min="8450" max="8450" width="58.28515625" style="3" customWidth="1"/>
    <col min="8451" max="8451" width="10.28515625" style="3"/>
    <col min="8452" max="8452" width="11" style="3" customWidth="1"/>
    <col min="8453" max="8454" width="9.7109375" style="3" customWidth="1"/>
    <col min="8455" max="8455" width="10.7109375" style="3" customWidth="1"/>
    <col min="8456" max="8457" width="11.28515625" style="3" customWidth="1"/>
    <col min="8458" max="8458" width="17" style="3" customWidth="1"/>
    <col min="8459" max="8459" width="16.28515625" style="3" customWidth="1"/>
    <col min="8460" max="8704" width="10.28515625" style="3"/>
    <col min="8705" max="8705" width="6.42578125" style="3" customWidth="1"/>
    <col min="8706" max="8706" width="58.28515625" style="3" customWidth="1"/>
    <col min="8707" max="8707" width="10.28515625" style="3"/>
    <col min="8708" max="8708" width="11" style="3" customWidth="1"/>
    <col min="8709" max="8710" width="9.7109375" style="3" customWidth="1"/>
    <col min="8711" max="8711" width="10.7109375" style="3" customWidth="1"/>
    <col min="8712" max="8713" width="11.28515625" style="3" customWidth="1"/>
    <col min="8714" max="8714" width="17" style="3" customWidth="1"/>
    <col min="8715" max="8715" width="16.28515625" style="3" customWidth="1"/>
    <col min="8716" max="8960" width="10.28515625" style="3"/>
    <col min="8961" max="8961" width="6.42578125" style="3" customWidth="1"/>
    <col min="8962" max="8962" width="58.28515625" style="3" customWidth="1"/>
    <col min="8963" max="8963" width="10.28515625" style="3"/>
    <col min="8964" max="8964" width="11" style="3" customWidth="1"/>
    <col min="8965" max="8966" width="9.7109375" style="3" customWidth="1"/>
    <col min="8967" max="8967" width="10.7109375" style="3" customWidth="1"/>
    <col min="8968" max="8969" width="11.28515625" style="3" customWidth="1"/>
    <col min="8970" max="8970" width="17" style="3" customWidth="1"/>
    <col min="8971" max="8971" width="16.28515625" style="3" customWidth="1"/>
    <col min="8972" max="9216" width="10.28515625" style="3"/>
    <col min="9217" max="9217" width="6.42578125" style="3" customWidth="1"/>
    <col min="9218" max="9218" width="58.28515625" style="3" customWidth="1"/>
    <col min="9219" max="9219" width="10.28515625" style="3"/>
    <col min="9220" max="9220" width="11" style="3" customWidth="1"/>
    <col min="9221" max="9222" width="9.7109375" style="3" customWidth="1"/>
    <col min="9223" max="9223" width="10.7109375" style="3" customWidth="1"/>
    <col min="9224" max="9225" width="11.28515625" style="3" customWidth="1"/>
    <col min="9226" max="9226" width="17" style="3" customWidth="1"/>
    <col min="9227" max="9227" width="16.28515625" style="3" customWidth="1"/>
    <col min="9228" max="9472" width="10.28515625" style="3"/>
    <col min="9473" max="9473" width="6.42578125" style="3" customWidth="1"/>
    <col min="9474" max="9474" width="58.28515625" style="3" customWidth="1"/>
    <col min="9475" max="9475" width="10.28515625" style="3"/>
    <col min="9476" max="9476" width="11" style="3" customWidth="1"/>
    <col min="9477" max="9478" width="9.7109375" style="3" customWidth="1"/>
    <col min="9479" max="9479" width="10.7109375" style="3" customWidth="1"/>
    <col min="9480" max="9481" width="11.28515625" style="3" customWidth="1"/>
    <col min="9482" max="9482" width="17" style="3" customWidth="1"/>
    <col min="9483" max="9483" width="16.28515625" style="3" customWidth="1"/>
    <col min="9484" max="9728" width="10.28515625" style="3"/>
    <col min="9729" max="9729" width="6.42578125" style="3" customWidth="1"/>
    <col min="9730" max="9730" width="58.28515625" style="3" customWidth="1"/>
    <col min="9731" max="9731" width="10.28515625" style="3"/>
    <col min="9732" max="9732" width="11" style="3" customWidth="1"/>
    <col min="9733" max="9734" width="9.7109375" style="3" customWidth="1"/>
    <col min="9735" max="9735" width="10.7109375" style="3" customWidth="1"/>
    <col min="9736" max="9737" width="11.28515625" style="3" customWidth="1"/>
    <col min="9738" max="9738" width="17" style="3" customWidth="1"/>
    <col min="9739" max="9739" width="16.28515625" style="3" customWidth="1"/>
    <col min="9740" max="9984" width="10.28515625" style="3"/>
    <col min="9985" max="9985" width="6.42578125" style="3" customWidth="1"/>
    <col min="9986" max="9986" width="58.28515625" style="3" customWidth="1"/>
    <col min="9987" max="9987" width="10.28515625" style="3"/>
    <col min="9988" max="9988" width="11" style="3" customWidth="1"/>
    <col min="9989" max="9990" width="9.7109375" style="3" customWidth="1"/>
    <col min="9991" max="9991" width="10.7109375" style="3" customWidth="1"/>
    <col min="9992" max="9993" width="11.28515625" style="3" customWidth="1"/>
    <col min="9994" max="9994" width="17" style="3" customWidth="1"/>
    <col min="9995" max="9995" width="16.28515625" style="3" customWidth="1"/>
    <col min="9996" max="10240" width="10.28515625" style="3"/>
    <col min="10241" max="10241" width="6.42578125" style="3" customWidth="1"/>
    <col min="10242" max="10242" width="58.28515625" style="3" customWidth="1"/>
    <col min="10243" max="10243" width="10.28515625" style="3"/>
    <col min="10244" max="10244" width="11" style="3" customWidth="1"/>
    <col min="10245" max="10246" width="9.7109375" style="3" customWidth="1"/>
    <col min="10247" max="10247" width="10.7109375" style="3" customWidth="1"/>
    <col min="10248" max="10249" width="11.28515625" style="3" customWidth="1"/>
    <col min="10250" max="10250" width="17" style="3" customWidth="1"/>
    <col min="10251" max="10251" width="16.28515625" style="3" customWidth="1"/>
    <col min="10252" max="10496" width="10.28515625" style="3"/>
    <col min="10497" max="10497" width="6.42578125" style="3" customWidth="1"/>
    <col min="10498" max="10498" width="58.28515625" style="3" customWidth="1"/>
    <col min="10499" max="10499" width="10.28515625" style="3"/>
    <col min="10500" max="10500" width="11" style="3" customWidth="1"/>
    <col min="10501" max="10502" width="9.7109375" style="3" customWidth="1"/>
    <col min="10503" max="10503" width="10.7109375" style="3" customWidth="1"/>
    <col min="10504" max="10505" width="11.28515625" style="3" customWidth="1"/>
    <col min="10506" max="10506" width="17" style="3" customWidth="1"/>
    <col min="10507" max="10507" width="16.28515625" style="3" customWidth="1"/>
    <col min="10508" max="10752" width="10.28515625" style="3"/>
    <col min="10753" max="10753" width="6.42578125" style="3" customWidth="1"/>
    <col min="10754" max="10754" width="58.28515625" style="3" customWidth="1"/>
    <col min="10755" max="10755" width="10.28515625" style="3"/>
    <col min="10756" max="10756" width="11" style="3" customWidth="1"/>
    <col min="10757" max="10758" width="9.7109375" style="3" customWidth="1"/>
    <col min="10759" max="10759" width="10.7109375" style="3" customWidth="1"/>
    <col min="10760" max="10761" width="11.28515625" style="3" customWidth="1"/>
    <col min="10762" max="10762" width="17" style="3" customWidth="1"/>
    <col min="10763" max="10763" width="16.28515625" style="3" customWidth="1"/>
    <col min="10764" max="11008" width="10.28515625" style="3"/>
    <col min="11009" max="11009" width="6.42578125" style="3" customWidth="1"/>
    <col min="11010" max="11010" width="58.28515625" style="3" customWidth="1"/>
    <col min="11011" max="11011" width="10.28515625" style="3"/>
    <col min="11012" max="11012" width="11" style="3" customWidth="1"/>
    <col min="11013" max="11014" width="9.7109375" style="3" customWidth="1"/>
    <col min="11015" max="11015" width="10.7109375" style="3" customWidth="1"/>
    <col min="11016" max="11017" width="11.28515625" style="3" customWidth="1"/>
    <col min="11018" max="11018" width="17" style="3" customWidth="1"/>
    <col min="11019" max="11019" width="16.28515625" style="3" customWidth="1"/>
    <col min="11020" max="11264" width="10.28515625" style="3"/>
    <col min="11265" max="11265" width="6.42578125" style="3" customWidth="1"/>
    <col min="11266" max="11266" width="58.28515625" style="3" customWidth="1"/>
    <col min="11267" max="11267" width="10.28515625" style="3"/>
    <col min="11268" max="11268" width="11" style="3" customWidth="1"/>
    <col min="11269" max="11270" width="9.7109375" style="3" customWidth="1"/>
    <col min="11271" max="11271" width="10.7109375" style="3" customWidth="1"/>
    <col min="11272" max="11273" width="11.28515625" style="3" customWidth="1"/>
    <col min="11274" max="11274" width="17" style="3" customWidth="1"/>
    <col min="11275" max="11275" width="16.28515625" style="3" customWidth="1"/>
    <col min="11276" max="11520" width="10.28515625" style="3"/>
    <col min="11521" max="11521" width="6.42578125" style="3" customWidth="1"/>
    <col min="11522" max="11522" width="58.28515625" style="3" customWidth="1"/>
    <col min="11523" max="11523" width="10.28515625" style="3"/>
    <col min="11524" max="11524" width="11" style="3" customWidth="1"/>
    <col min="11525" max="11526" width="9.7109375" style="3" customWidth="1"/>
    <col min="11527" max="11527" width="10.7109375" style="3" customWidth="1"/>
    <col min="11528" max="11529" width="11.28515625" style="3" customWidth="1"/>
    <col min="11530" max="11530" width="17" style="3" customWidth="1"/>
    <col min="11531" max="11531" width="16.28515625" style="3" customWidth="1"/>
    <col min="11532" max="11776" width="10.28515625" style="3"/>
    <col min="11777" max="11777" width="6.42578125" style="3" customWidth="1"/>
    <col min="11778" max="11778" width="58.28515625" style="3" customWidth="1"/>
    <col min="11779" max="11779" width="10.28515625" style="3"/>
    <col min="11780" max="11780" width="11" style="3" customWidth="1"/>
    <col min="11781" max="11782" width="9.7109375" style="3" customWidth="1"/>
    <col min="11783" max="11783" width="10.7109375" style="3" customWidth="1"/>
    <col min="11784" max="11785" width="11.28515625" style="3" customWidth="1"/>
    <col min="11786" max="11786" width="17" style="3" customWidth="1"/>
    <col min="11787" max="11787" width="16.28515625" style="3" customWidth="1"/>
    <col min="11788" max="12032" width="10.28515625" style="3"/>
    <col min="12033" max="12033" width="6.42578125" style="3" customWidth="1"/>
    <col min="12034" max="12034" width="58.28515625" style="3" customWidth="1"/>
    <col min="12035" max="12035" width="10.28515625" style="3"/>
    <col min="12036" max="12036" width="11" style="3" customWidth="1"/>
    <col min="12037" max="12038" width="9.7109375" style="3" customWidth="1"/>
    <col min="12039" max="12039" width="10.7109375" style="3" customWidth="1"/>
    <col min="12040" max="12041" width="11.28515625" style="3" customWidth="1"/>
    <col min="12042" max="12042" width="17" style="3" customWidth="1"/>
    <col min="12043" max="12043" width="16.28515625" style="3" customWidth="1"/>
    <col min="12044" max="12288" width="10.28515625" style="3"/>
    <col min="12289" max="12289" width="6.42578125" style="3" customWidth="1"/>
    <col min="12290" max="12290" width="58.28515625" style="3" customWidth="1"/>
    <col min="12291" max="12291" width="10.28515625" style="3"/>
    <col min="12292" max="12292" width="11" style="3" customWidth="1"/>
    <col min="12293" max="12294" width="9.7109375" style="3" customWidth="1"/>
    <col min="12295" max="12295" width="10.7109375" style="3" customWidth="1"/>
    <col min="12296" max="12297" width="11.28515625" style="3" customWidth="1"/>
    <col min="12298" max="12298" width="17" style="3" customWidth="1"/>
    <col min="12299" max="12299" width="16.28515625" style="3" customWidth="1"/>
    <col min="12300" max="12544" width="10.28515625" style="3"/>
    <col min="12545" max="12545" width="6.42578125" style="3" customWidth="1"/>
    <col min="12546" max="12546" width="58.28515625" style="3" customWidth="1"/>
    <col min="12547" max="12547" width="10.28515625" style="3"/>
    <col min="12548" max="12548" width="11" style="3" customWidth="1"/>
    <col min="12549" max="12550" width="9.7109375" style="3" customWidth="1"/>
    <col min="12551" max="12551" width="10.7109375" style="3" customWidth="1"/>
    <col min="12552" max="12553" width="11.28515625" style="3" customWidth="1"/>
    <col min="12554" max="12554" width="17" style="3" customWidth="1"/>
    <col min="12555" max="12555" width="16.28515625" style="3" customWidth="1"/>
    <col min="12556" max="12800" width="10.28515625" style="3"/>
    <col min="12801" max="12801" width="6.42578125" style="3" customWidth="1"/>
    <col min="12802" max="12802" width="58.28515625" style="3" customWidth="1"/>
    <col min="12803" max="12803" width="10.28515625" style="3"/>
    <col min="12804" max="12804" width="11" style="3" customWidth="1"/>
    <col min="12805" max="12806" width="9.7109375" style="3" customWidth="1"/>
    <col min="12807" max="12807" width="10.7109375" style="3" customWidth="1"/>
    <col min="12808" max="12809" width="11.28515625" style="3" customWidth="1"/>
    <col min="12810" max="12810" width="17" style="3" customWidth="1"/>
    <col min="12811" max="12811" width="16.28515625" style="3" customWidth="1"/>
    <col min="12812" max="13056" width="10.28515625" style="3"/>
    <col min="13057" max="13057" width="6.42578125" style="3" customWidth="1"/>
    <col min="13058" max="13058" width="58.28515625" style="3" customWidth="1"/>
    <col min="13059" max="13059" width="10.28515625" style="3"/>
    <col min="13060" max="13060" width="11" style="3" customWidth="1"/>
    <col min="13061" max="13062" width="9.7109375" style="3" customWidth="1"/>
    <col min="13063" max="13063" width="10.7109375" style="3" customWidth="1"/>
    <col min="13064" max="13065" width="11.28515625" style="3" customWidth="1"/>
    <col min="13066" max="13066" width="17" style="3" customWidth="1"/>
    <col min="13067" max="13067" width="16.28515625" style="3" customWidth="1"/>
    <col min="13068" max="13312" width="10.28515625" style="3"/>
    <col min="13313" max="13313" width="6.42578125" style="3" customWidth="1"/>
    <col min="13314" max="13314" width="58.28515625" style="3" customWidth="1"/>
    <col min="13315" max="13315" width="10.28515625" style="3"/>
    <col min="13316" max="13316" width="11" style="3" customWidth="1"/>
    <col min="13317" max="13318" width="9.7109375" style="3" customWidth="1"/>
    <col min="13319" max="13319" width="10.7109375" style="3" customWidth="1"/>
    <col min="13320" max="13321" width="11.28515625" style="3" customWidth="1"/>
    <col min="13322" max="13322" width="17" style="3" customWidth="1"/>
    <col min="13323" max="13323" width="16.28515625" style="3" customWidth="1"/>
    <col min="13324" max="13568" width="10.28515625" style="3"/>
    <col min="13569" max="13569" width="6.42578125" style="3" customWidth="1"/>
    <col min="13570" max="13570" width="58.28515625" style="3" customWidth="1"/>
    <col min="13571" max="13571" width="10.28515625" style="3"/>
    <col min="13572" max="13572" width="11" style="3" customWidth="1"/>
    <col min="13573" max="13574" width="9.7109375" style="3" customWidth="1"/>
    <col min="13575" max="13575" width="10.7109375" style="3" customWidth="1"/>
    <col min="13576" max="13577" width="11.28515625" style="3" customWidth="1"/>
    <col min="13578" max="13578" width="17" style="3" customWidth="1"/>
    <col min="13579" max="13579" width="16.28515625" style="3" customWidth="1"/>
    <col min="13580" max="13824" width="10.28515625" style="3"/>
    <col min="13825" max="13825" width="6.42578125" style="3" customWidth="1"/>
    <col min="13826" max="13826" width="58.28515625" style="3" customWidth="1"/>
    <col min="13827" max="13827" width="10.28515625" style="3"/>
    <col min="13828" max="13828" width="11" style="3" customWidth="1"/>
    <col min="13829" max="13830" width="9.7109375" style="3" customWidth="1"/>
    <col min="13831" max="13831" width="10.7109375" style="3" customWidth="1"/>
    <col min="13832" max="13833" width="11.28515625" style="3" customWidth="1"/>
    <col min="13834" max="13834" width="17" style="3" customWidth="1"/>
    <col min="13835" max="13835" width="16.28515625" style="3" customWidth="1"/>
    <col min="13836" max="14080" width="10.28515625" style="3"/>
    <col min="14081" max="14081" width="6.42578125" style="3" customWidth="1"/>
    <col min="14082" max="14082" width="58.28515625" style="3" customWidth="1"/>
    <col min="14083" max="14083" width="10.28515625" style="3"/>
    <col min="14084" max="14084" width="11" style="3" customWidth="1"/>
    <col min="14085" max="14086" width="9.7109375" style="3" customWidth="1"/>
    <col min="14087" max="14087" width="10.7109375" style="3" customWidth="1"/>
    <col min="14088" max="14089" width="11.28515625" style="3" customWidth="1"/>
    <col min="14090" max="14090" width="17" style="3" customWidth="1"/>
    <col min="14091" max="14091" width="16.28515625" style="3" customWidth="1"/>
    <col min="14092" max="14336" width="10.28515625" style="3"/>
    <col min="14337" max="14337" width="6.42578125" style="3" customWidth="1"/>
    <col min="14338" max="14338" width="58.28515625" style="3" customWidth="1"/>
    <col min="14339" max="14339" width="10.28515625" style="3"/>
    <col min="14340" max="14340" width="11" style="3" customWidth="1"/>
    <col min="14341" max="14342" width="9.7109375" style="3" customWidth="1"/>
    <col min="14343" max="14343" width="10.7109375" style="3" customWidth="1"/>
    <col min="14344" max="14345" width="11.28515625" style="3" customWidth="1"/>
    <col min="14346" max="14346" width="17" style="3" customWidth="1"/>
    <col min="14347" max="14347" width="16.28515625" style="3" customWidth="1"/>
    <col min="14348" max="14592" width="10.28515625" style="3"/>
    <col min="14593" max="14593" width="6.42578125" style="3" customWidth="1"/>
    <col min="14594" max="14594" width="58.28515625" style="3" customWidth="1"/>
    <col min="14595" max="14595" width="10.28515625" style="3"/>
    <col min="14596" max="14596" width="11" style="3" customWidth="1"/>
    <col min="14597" max="14598" width="9.7109375" style="3" customWidth="1"/>
    <col min="14599" max="14599" width="10.7109375" style="3" customWidth="1"/>
    <col min="14600" max="14601" width="11.28515625" style="3" customWidth="1"/>
    <col min="14602" max="14602" width="17" style="3" customWidth="1"/>
    <col min="14603" max="14603" width="16.28515625" style="3" customWidth="1"/>
    <col min="14604" max="14848" width="10.28515625" style="3"/>
    <col min="14849" max="14849" width="6.42578125" style="3" customWidth="1"/>
    <col min="14850" max="14850" width="58.28515625" style="3" customWidth="1"/>
    <col min="14851" max="14851" width="10.28515625" style="3"/>
    <col min="14852" max="14852" width="11" style="3" customWidth="1"/>
    <col min="14853" max="14854" width="9.7109375" style="3" customWidth="1"/>
    <col min="14855" max="14855" width="10.7109375" style="3" customWidth="1"/>
    <col min="14856" max="14857" width="11.28515625" style="3" customWidth="1"/>
    <col min="14858" max="14858" width="17" style="3" customWidth="1"/>
    <col min="14859" max="14859" width="16.28515625" style="3" customWidth="1"/>
    <col min="14860" max="15104" width="10.28515625" style="3"/>
    <col min="15105" max="15105" width="6.42578125" style="3" customWidth="1"/>
    <col min="15106" max="15106" width="58.28515625" style="3" customWidth="1"/>
    <col min="15107" max="15107" width="10.28515625" style="3"/>
    <col min="15108" max="15108" width="11" style="3" customWidth="1"/>
    <col min="15109" max="15110" width="9.7109375" style="3" customWidth="1"/>
    <col min="15111" max="15111" width="10.7109375" style="3" customWidth="1"/>
    <col min="15112" max="15113" width="11.28515625" style="3" customWidth="1"/>
    <col min="15114" max="15114" width="17" style="3" customWidth="1"/>
    <col min="15115" max="15115" width="16.28515625" style="3" customWidth="1"/>
    <col min="15116" max="15360" width="10.28515625" style="3"/>
    <col min="15361" max="15361" width="6.42578125" style="3" customWidth="1"/>
    <col min="15362" max="15362" width="58.28515625" style="3" customWidth="1"/>
    <col min="15363" max="15363" width="10.28515625" style="3"/>
    <col min="15364" max="15364" width="11" style="3" customWidth="1"/>
    <col min="15365" max="15366" width="9.7109375" style="3" customWidth="1"/>
    <col min="15367" max="15367" width="10.7109375" style="3" customWidth="1"/>
    <col min="15368" max="15369" width="11.28515625" style="3" customWidth="1"/>
    <col min="15370" max="15370" width="17" style="3" customWidth="1"/>
    <col min="15371" max="15371" width="16.28515625" style="3" customWidth="1"/>
    <col min="15372" max="15616" width="10.28515625" style="3"/>
    <col min="15617" max="15617" width="6.42578125" style="3" customWidth="1"/>
    <col min="15618" max="15618" width="58.28515625" style="3" customWidth="1"/>
    <col min="15619" max="15619" width="10.28515625" style="3"/>
    <col min="15620" max="15620" width="11" style="3" customWidth="1"/>
    <col min="15621" max="15622" width="9.7109375" style="3" customWidth="1"/>
    <col min="15623" max="15623" width="10.7109375" style="3" customWidth="1"/>
    <col min="15624" max="15625" width="11.28515625" style="3" customWidth="1"/>
    <col min="15626" max="15626" width="17" style="3" customWidth="1"/>
    <col min="15627" max="15627" width="16.28515625" style="3" customWidth="1"/>
    <col min="15628" max="15872" width="10.28515625" style="3"/>
    <col min="15873" max="15873" width="6.42578125" style="3" customWidth="1"/>
    <col min="15874" max="15874" width="58.28515625" style="3" customWidth="1"/>
    <col min="15875" max="15875" width="10.28515625" style="3"/>
    <col min="15876" max="15876" width="11" style="3" customWidth="1"/>
    <col min="15877" max="15878" width="9.7109375" style="3" customWidth="1"/>
    <col min="15879" max="15879" width="10.7109375" style="3" customWidth="1"/>
    <col min="15880" max="15881" width="11.28515625" style="3" customWidth="1"/>
    <col min="15882" max="15882" width="17" style="3" customWidth="1"/>
    <col min="15883" max="15883" width="16.28515625" style="3" customWidth="1"/>
    <col min="15884" max="16128" width="10.28515625" style="3"/>
    <col min="16129" max="16129" width="6.42578125" style="3" customWidth="1"/>
    <col min="16130" max="16130" width="58.28515625" style="3" customWidth="1"/>
    <col min="16131" max="16131" width="10.28515625" style="3"/>
    <col min="16132" max="16132" width="11" style="3" customWidth="1"/>
    <col min="16133" max="16134" width="9.7109375" style="3" customWidth="1"/>
    <col min="16135" max="16135" width="10.7109375" style="3" customWidth="1"/>
    <col min="16136" max="16137" width="11.28515625" style="3" customWidth="1"/>
    <col min="16138" max="16138" width="17" style="3" customWidth="1"/>
    <col min="16139" max="16139" width="16.28515625" style="3" customWidth="1"/>
    <col min="16140" max="16384" width="10.28515625" style="3"/>
  </cols>
  <sheetData>
    <row r="1" spans="1:9" ht="14.25" x14ac:dyDescent="0.2">
      <c r="A1" s="85"/>
      <c r="C1" s="2"/>
      <c r="D1" s="2"/>
      <c r="E1" s="2"/>
      <c r="F1" s="2"/>
      <c r="G1" s="2" t="s">
        <v>33</v>
      </c>
      <c r="H1" s="2"/>
    </row>
    <row r="2" spans="1:9" x14ac:dyDescent="0.2">
      <c r="C2" s="2"/>
      <c r="D2" s="2"/>
      <c r="E2" s="2"/>
      <c r="F2" s="2"/>
      <c r="G2" s="2" t="s">
        <v>352</v>
      </c>
      <c r="H2" s="2"/>
    </row>
    <row r="3" spans="1:9" x14ac:dyDescent="0.2">
      <c r="C3" s="2"/>
      <c r="D3" s="2"/>
      <c r="E3" s="2"/>
      <c r="F3" s="2"/>
      <c r="G3" s="2" t="s">
        <v>249</v>
      </c>
      <c r="H3" s="2"/>
    </row>
    <row r="4" spans="1:9" x14ac:dyDescent="0.2">
      <c r="B4" s="2"/>
      <c r="C4" s="5"/>
      <c r="D4" s="2"/>
      <c r="E4" s="5"/>
      <c r="F4" s="2"/>
      <c r="G4" s="5" t="s">
        <v>351</v>
      </c>
      <c r="H4" s="2"/>
    </row>
    <row r="5" spans="1:9" x14ac:dyDescent="0.2">
      <c r="B5" s="2"/>
      <c r="C5" s="5"/>
      <c r="D5" s="2"/>
      <c r="E5" s="5"/>
      <c r="F5" s="2"/>
      <c r="G5" s="2"/>
      <c r="H5" s="2"/>
    </row>
    <row r="6" spans="1:9" ht="12.75" customHeight="1" x14ac:dyDescent="0.2">
      <c r="A6" s="86" t="s">
        <v>34</v>
      </c>
      <c r="B6" s="86"/>
      <c r="C6" s="86"/>
      <c r="D6" s="86"/>
      <c r="E6" s="86"/>
      <c r="F6" s="86"/>
      <c r="G6" s="86"/>
      <c r="H6" s="86"/>
      <c r="I6" s="86"/>
    </row>
    <row r="7" spans="1:9" ht="18.75" customHeight="1" x14ac:dyDescent="0.2">
      <c r="I7" s="3" t="s">
        <v>2</v>
      </c>
    </row>
    <row r="8" spans="1:9" ht="11.25" customHeight="1" x14ac:dyDescent="0.2">
      <c r="A8" s="87"/>
      <c r="B8" s="87"/>
      <c r="C8" s="88" t="s">
        <v>35</v>
      </c>
      <c r="D8" s="89" t="s">
        <v>36</v>
      </c>
      <c r="E8" s="90" t="s">
        <v>37</v>
      </c>
      <c r="F8" s="91"/>
      <c r="G8" s="90"/>
      <c r="H8" s="92" t="s">
        <v>38</v>
      </c>
      <c r="I8" s="93"/>
    </row>
    <row r="9" spans="1:9" ht="11.25" customHeight="1" x14ac:dyDescent="0.2">
      <c r="A9" s="94"/>
      <c r="B9" s="94"/>
      <c r="C9" s="95"/>
      <c r="D9" s="96" t="s">
        <v>39</v>
      </c>
      <c r="E9" s="97"/>
      <c r="F9" s="97"/>
      <c r="G9" s="90"/>
      <c r="H9" s="98" t="s">
        <v>40</v>
      </c>
      <c r="I9" s="91"/>
    </row>
    <row r="10" spans="1:9" ht="11.25" customHeight="1" x14ac:dyDescent="0.2">
      <c r="A10" s="94"/>
      <c r="B10" s="94"/>
      <c r="C10" s="95" t="s">
        <v>41</v>
      </c>
      <c r="D10" s="96" t="s">
        <v>42</v>
      </c>
      <c r="E10" s="95" t="s">
        <v>43</v>
      </c>
      <c r="F10" s="95" t="s">
        <v>43</v>
      </c>
      <c r="G10" s="99"/>
      <c r="H10" s="99"/>
      <c r="I10" s="99"/>
    </row>
    <row r="11" spans="1:9" ht="11.25" customHeight="1" x14ac:dyDescent="0.2">
      <c r="A11" s="94" t="s">
        <v>44</v>
      </c>
      <c r="B11" s="94" t="s">
        <v>45</v>
      </c>
      <c r="C11" s="95" t="s">
        <v>46</v>
      </c>
      <c r="D11" s="96" t="s">
        <v>47</v>
      </c>
      <c r="E11" s="95" t="s">
        <v>48</v>
      </c>
      <c r="F11" s="95" t="s">
        <v>49</v>
      </c>
      <c r="G11" s="95" t="s">
        <v>50</v>
      </c>
      <c r="H11" s="100" t="s">
        <v>51</v>
      </c>
      <c r="I11" s="100" t="s">
        <v>51</v>
      </c>
    </row>
    <row r="12" spans="1:9" ht="11.25" customHeight="1" x14ac:dyDescent="0.2">
      <c r="A12" s="94"/>
      <c r="B12" s="94"/>
      <c r="C12" s="95" t="s">
        <v>52</v>
      </c>
      <c r="D12" s="96" t="s">
        <v>53</v>
      </c>
      <c r="E12" s="95" t="s">
        <v>54</v>
      </c>
      <c r="F12" s="95" t="s">
        <v>55</v>
      </c>
      <c r="G12" s="95" t="s">
        <v>56</v>
      </c>
      <c r="H12" s="100" t="s">
        <v>57</v>
      </c>
      <c r="I12" s="100" t="s">
        <v>58</v>
      </c>
    </row>
    <row r="13" spans="1:9" ht="11.25" customHeight="1" x14ac:dyDescent="0.2">
      <c r="A13" s="94"/>
      <c r="B13" s="94"/>
      <c r="C13" s="95"/>
      <c r="D13" s="96" t="s">
        <v>59</v>
      </c>
      <c r="E13" s="99"/>
      <c r="F13" s="95"/>
      <c r="G13" s="99"/>
      <c r="H13" s="100" t="s">
        <v>60</v>
      </c>
      <c r="I13" s="101"/>
    </row>
    <row r="14" spans="1:9" ht="11.25" customHeight="1" x14ac:dyDescent="0.2">
      <c r="A14" s="94"/>
      <c r="B14" s="94"/>
      <c r="C14" s="95"/>
      <c r="D14" s="96" t="s">
        <v>61</v>
      </c>
      <c r="E14" s="99"/>
      <c r="F14" s="95"/>
      <c r="G14" s="99"/>
      <c r="H14" s="100"/>
      <c r="I14" s="101"/>
    </row>
    <row r="15" spans="1:9" ht="11.25" customHeight="1" x14ac:dyDescent="0.2">
      <c r="A15" s="102"/>
      <c r="B15" s="102"/>
      <c r="C15" s="103"/>
      <c r="D15" s="104" t="s">
        <v>406</v>
      </c>
      <c r="E15" s="103"/>
      <c r="F15" s="103"/>
      <c r="G15" s="103"/>
      <c r="H15" s="105"/>
      <c r="I15" s="105"/>
    </row>
    <row r="16" spans="1:9" ht="11.25" customHeight="1" x14ac:dyDescent="0.2">
      <c r="A16" s="106">
        <v>1</v>
      </c>
      <c r="B16" s="106">
        <v>2</v>
      </c>
      <c r="C16" s="106">
        <v>3</v>
      </c>
      <c r="D16" s="106">
        <v>4</v>
      </c>
      <c r="E16" s="106">
        <v>5</v>
      </c>
      <c r="F16" s="106">
        <v>6</v>
      </c>
      <c r="G16" s="106">
        <v>7</v>
      </c>
      <c r="H16" s="106">
        <v>8</v>
      </c>
      <c r="I16" s="106">
        <v>9</v>
      </c>
    </row>
    <row r="17" spans="1:12" s="110" customFormat="1" ht="12.75" x14ac:dyDescent="0.2">
      <c r="A17" s="415"/>
      <c r="B17" s="107" t="s">
        <v>62</v>
      </c>
      <c r="C17" s="92"/>
      <c r="D17" s="108">
        <v>120746077</v>
      </c>
      <c r="E17" s="108">
        <v>42680318</v>
      </c>
      <c r="F17" s="108">
        <v>78065759</v>
      </c>
      <c r="G17" s="108">
        <v>31719503</v>
      </c>
      <c r="H17" s="108">
        <v>10396054</v>
      </c>
      <c r="I17" s="108">
        <v>21323449</v>
      </c>
      <c r="J17" s="109"/>
      <c r="K17" s="109"/>
    </row>
    <row r="18" spans="1:12" s="110" customFormat="1" ht="12.75" x14ac:dyDescent="0.2">
      <c r="A18" s="416"/>
      <c r="B18" s="111" t="s">
        <v>63</v>
      </c>
      <c r="C18" s="112"/>
      <c r="D18" s="113">
        <v>32987046</v>
      </c>
      <c r="E18" s="113">
        <v>4034562</v>
      </c>
      <c r="F18" s="113">
        <v>28952484</v>
      </c>
      <c r="G18" s="113">
        <v>13951041</v>
      </c>
      <c r="H18" s="113">
        <v>1479384</v>
      </c>
      <c r="I18" s="113">
        <v>12471657</v>
      </c>
      <c r="J18" s="109"/>
      <c r="K18" s="114"/>
      <c r="L18" s="114"/>
    </row>
    <row r="19" spans="1:12" s="110" customFormat="1" ht="12.75" x14ac:dyDescent="0.2">
      <c r="A19" s="416"/>
      <c r="B19" s="241" t="s">
        <v>64</v>
      </c>
      <c r="C19" s="242"/>
      <c r="D19" s="243">
        <v>87759031</v>
      </c>
      <c r="E19" s="243">
        <v>38645756</v>
      </c>
      <c r="F19" s="243">
        <v>49113275</v>
      </c>
      <c r="G19" s="243">
        <v>17768462</v>
      </c>
      <c r="H19" s="243">
        <v>8916670</v>
      </c>
      <c r="I19" s="243">
        <v>8851792</v>
      </c>
      <c r="J19" s="109"/>
      <c r="K19" s="114"/>
    </row>
    <row r="20" spans="1:12" ht="23.25" thickBot="1" x14ac:dyDescent="0.25">
      <c r="A20" s="132" t="s">
        <v>65</v>
      </c>
      <c r="B20" s="244" t="s">
        <v>66</v>
      </c>
      <c r="C20" s="245"/>
      <c r="D20" s="246">
        <v>100047660</v>
      </c>
      <c r="E20" s="246">
        <v>32849100</v>
      </c>
      <c r="F20" s="246">
        <v>67198560</v>
      </c>
      <c r="G20" s="246">
        <v>25883381</v>
      </c>
      <c r="H20" s="246">
        <v>7778978</v>
      </c>
      <c r="I20" s="417">
        <v>18104403</v>
      </c>
      <c r="J20" s="418"/>
    </row>
    <row r="21" spans="1:12" ht="15" x14ac:dyDescent="0.2">
      <c r="A21" s="419" t="s">
        <v>250</v>
      </c>
      <c r="B21" s="420" t="s">
        <v>251</v>
      </c>
      <c r="C21" s="421"/>
      <c r="D21" s="422"/>
      <c r="E21" s="422"/>
      <c r="F21" s="422"/>
      <c r="G21" s="422"/>
      <c r="H21" s="422"/>
      <c r="I21" s="423"/>
    </row>
    <row r="22" spans="1:12" ht="15" x14ac:dyDescent="0.25">
      <c r="A22" s="115"/>
      <c r="B22" s="116" t="s">
        <v>37</v>
      </c>
      <c r="C22" s="424"/>
      <c r="D22" s="425"/>
      <c r="E22" s="425"/>
      <c r="F22" s="425"/>
      <c r="G22" s="425"/>
      <c r="H22" s="425"/>
      <c r="I22" s="426"/>
    </row>
    <row r="23" spans="1:12" x14ac:dyDescent="0.2">
      <c r="A23" s="120"/>
      <c r="B23" s="427" t="s">
        <v>252</v>
      </c>
      <c r="C23" s="121" t="s">
        <v>253</v>
      </c>
      <c r="D23" s="122">
        <v>853840</v>
      </c>
      <c r="E23" s="122">
        <v>137510</v>
      </c>
      <c r="F23" s="122">
        <v>716330</v>
      </c>
      <c r="G23" s="122"/>
      <c r="H23" s="122"/>
      <c r="I23" s="122"/>
    </row>
    <row r="24" spans="1:12" x14ac:dyDescent="0.2">
      <c r="A24" s="123"/>
      <c r="B24" s="124" t="s">
        <v>67</v>
      </c>
      <c r="C24" s="125" t="s">
        <v>254</v>
      </c>
      <c r="D24" s="126"/>
      <c r="E24" s="126"/>
      <c r="F24" s="126"/>
      <c r="G24" s="126">
        <v>241181</v>
      </c>
      <c r="H24" s="126">
        <v>34415</v>
      </c>
      <c r="I24" s="126">
        <v>206766</v>
      </c>
    </row>
    <row r="25" spans="1:12" ht="13.5" thickBot="1" x14ac:dyDescent="0.25">
      <c r="A25" s="132" t="s">
        <v>255</v>
      </c>
      <c r="B25" s="249" t="s">
        <v>256</v>
      </c>
      <c r="C25" s="250"/>
      <c r="D25" s="251">
        <v>857842</v>
      </c>
      <c r="E25" s="251">
        <v>89218</v>
      </c>
      <c r="F25" s="251">
        <v>768624</v>
      </c>
      <c r="G25" s="251">
        <v>712576</v>
      </c>
      <c r="H25" s="251">
        <v>70276</v>
      </c>
      <c r="I25" s="252">
        <v>642300</v>
      </c>
    </row>
    <row r="26" spans="1:12" ht="22.5" x14ac:dyDescent="0.2">
      <c r="A26" s="419" t="s">
        <v>402</v>
      </c>
      <c r="B26" s="428" t="s">
        <v>403</v>
      </c>
      <c r="C26" s="429"/>
      <c r="D26" s="430"/>
      <c r="E26" s="430"/>
      <c r="F26" s="430"/>
      <c r="G26" s="430"/>
      <c r="H26" s="430"/>
      <c r="I26" s="431"/>
    </row>
    <row r="27" spans="1:12" ht="15" x14ac:dyDescent="0.25">
      <c r="A27" s="115"/>
      <c r="B27" s="116" t="s">
        <v>37</v>
      </c>
      <c r="C27" s="117"/>
      <c r="D27" s="118"/>
      <c r="E27" s="118"/>
      <c r="F27" s="118"/>
      <c r="G27" s="118"/>
      <c r="H27" s="118"/>
      <c r="I27" s="119"/>
    </row>
    <row r="28" spans="1:12" x14ac:dyDescent="0.2">
      <c r="A28" s="120"/>
      <c r="B28" s="248" t="s">
        <v>257</v>
      </c>
      <c r="C28" s="121" t="s">
        <v>253</v>
      </c>
      <c r="D28" s="122">
        <f>SUM(E28:F28)</f>
        <v>301040</v>
      </c>
      <c r="E28" s="122">
        <v>47323</v>
      </c>
      <c r="F28" s="122">
        <v>253717</v>
      </c>
      <c r="G28" s="122"/>
      <c r="H28" s="122"/>
      <c r="I28" s="122"/>
    </row>
    <row r="29" spans="1:12" x14ac:dyDescent="0.2">
      <c r="A29" s="123"/>
      <c r="B29" s="124" t="s">
        <v>67</v>
      </c>
      <c r="C29" s="125" t="s">
        <v>404</v>
      </c>
      <c r="D29" s="126"/>
      <c r="E29" s="126"/>
      <c r="F29" s="126"/>
      <c r="G29" s="126">
        <f>SUM(H29,I29)</f>
        <v>301040</v>
      </c>
      <c r="H29" s="126">
        <v>47323</v>
      </c>
      <c r="I29" s="126">
        <v>253717</v>
      </c>
    </row>
    <row r="30" spans="1:12" x14ac:dyDescent="0.2">
      <c r="A30" s="432"/>
      <c r="B30" s="433"/>
      <c r="C30" s="434"/>
      <c r="D30" s="435"/>
      <c r="E30" s="435"/>
      <c r="F30" s="435"/>
      <c r="G30" s="435"/>
      <c r="H30" s="435"/>
      <c r="I30" s="436"/>
    </row>
    <row r="31" spans="1:12" x14ac:dyDescent="0.2">
      <c r="A31" s="437" t="s">
        <v>405</v>
      </c>
      <c r="C31" s="438"/>
      <c r="D31" s="439"/>
      <c r="E31" s="439"/>
      <c r="F31" s="439"/>
      <c r="G31" s="439"/>
      <c r="H31" s="439"/>
      <c r="I31" s="439"/>
    </row>
    <row r="32" spans="1:12" x14ac:dyDescent="0.2">
      <c r="A32" s="440"/>
      <c r="D32" s="418"/>
      <c r="E32" s="418"/>
      <c r="F32" s="418"/>
      <c r="G32" s="418"/>
      <c r="H32" s="418"/>
      <c r="I32" s="418"/>
    </row>
    <row r="33" spans="1:9" x14ac:dyDescent="0.2">
      <c r="A33" s="440"/>
      <c r="D33" s="418"/>
      <c r="E33" s="418"/>
      <c r="F33" s="418"/>
      <c r="G33" s="418"/>
      <c r="H33" s="418"/>
      <c r="I33" s="418"/>
    </row>
    <row r="34" spans="1:9" x14ac:dyDescent="0.2">
      <c r="A34" s="440"/>
      <c r="D34" s="418"/>
      <c r="E34" s="418"/>
      <c r="F34" s="418"/>
      <c r="G34" s="418"/>
      <c r="H34" s="418"/>
      <c r="I34" s="418"/>
    </row>
    <row r="35" spans="1:9" x14ac:dyDescent="0.2">
      <c r="A35" s="440"/>
      <c r="D35" s="418"/>
      <c r="E35" s="418"/>
      <c r="F35" s="418"/>
      <c r="G35" s="418"/>
      <c r="H35" s="418"/>
      <c r="I35" s="418"/>
    </row>
    <row r="36" spans="1:9" x14ac:dyDescent="0.2">
      <c r="A36" s="440"/>
      <c r="D36" s="418"/>
      <c r="E36" s="418"/>
      <c r="F36" s="418"/>
      <c r="G36" s="418"/>
      <c r="H36" s="418"/>
      <c r="I36" s="418"/>
    </row>
    <row r="37" spans="1:9" x14ac:dyDescent="0.2">
      <c r="A37" s="440"/>
      <c r="D37" s="418"/>
      <c r="E37" s="418"/>
      <c r="F37" s="418"/>
      <c r="G37" s="418"/>
      <c r="H37" s="418"/>
      <c r="I37" s="418"/>
    </row>
    <row r="38" spans="1:9" x14ac:dyDescent="0.2">
      <c r="A38" s="440"/>
      <c r="D38" s="418"/>
      <c r="E38" s="418"/>
      <c r="F38" s="418"/>
      <c r="G38" s="418"/>
      <c r="H38" s="418"/>
      <c r="I38" s="418"/>
    </row>
    <row r="39" spans="1:9" x14ac:dyDescent="0.2">
      <c r="A39" s="440"/>
      <c r="D39" s="418"/>
      <c r="E39" s="418"/>
      <c r="F39" s="418"/>
      <c r="G39" s="418"/>
      <c r="H39" s="418"/>
      <c r="I39" s="418"/>
    </row>
    <row r="40" spans="1:9" x14ac:dyDescent="0.2">
      <c r="A40" s="440"/>
      <c r="D40" s="418"/>
      <c r="E40" s="418"/>
      <c r="F40" s="418"/>
      <c r="G40" s="418"/>
      <c r="H40" s="418"/>
      <c r="I40" s="418"/>
    </row>
    <row r="41" spans="1:9" x14ac:dyDescent="0.2">
      <c r="A41" s="440"/>
      <c r="D41" s="418"/>
      <c r="E41" s="418"/>
      <c r="F41" s="418"/>
      <c r="G41" s="418"/>
      <c r="H41" s="418"/>
      <c r="I41" s="418"/>
    </row>
    <row r="42" spans="1:9" x14ac:dyDescent="0.2">
      <c r="A42" s="440"/>
      <c r="D42" s="418"/>
      <c r="E42" s="418"/>
      <c r="F42" s="418"/>
      <c r="G42" s="418"/>
      <c r="H42" s="418"/>
      <c r="I42" s="418"/>
    </row>
    <row r="43" spans="1:9" x14ac:dyDescent="0.2">
      <c r="A43" s="440"/>
      <c r="D43" s="418"/>
      <c r="E43" s="418"/>
      <c r="F43" s="418"/>
      <c r="G43" s="418"/>
      <c r="H43" s="418"/>
      <c r="I43" s="418"/>
    </row>
    <row r="44" spans="1:9" x14ac:dyDescent="0.2">
      <c r="A44" s="440"/>
      <c r="D44" s="418"/>
      <c r="E44" s="418"/>
      <c r="F44" s="418"/>
      <c r="G44" s="418"/>
      <c r="H44" s="418"/>
      <c r="I44" s="418"/>
    </row>
    <row r="45" spans="1:9" x14ac:dyDescent="0.2">
      <c r="A45" s="440"/>
      <c r="D45" s="418"/>
      <c r="E45" s="418"/>
      <c r="F45" s="418"/>
      <c r="G45" s="418"/>
      <c r="H45" s="418"/>
      <c r="I45" s="418"/>
    </row>
    <row r="46" spans="1:9" x14ac:dyDescent="0.2">
      <c r="A46" s="437"/>
      <c r="D46" s="441"/>
      <c r="E46" s="441"/>
      <c r="F46" s="441"/>
      <c r="G46" s="441"/>
      <c r="H46" s="441"/>
      <c r="I46" s="441"/>
    </row>
    <row r="47" spans="1:9" x14ac:dyDescent="0.2">
      <c r="A47" s="437"/>
    </row>
    <row r="48" spans="1:9" x14ac:dyDescent="0.2">
      <c r="A48" s="43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V21"/>
  <sheetViews>
    <sheetView zoomScale="120" zoomScaleNormal="120" workbookViewId="0"/>
  </sheetViews>
  <sheetFormatPr defaultRowHeight="15" x14ac:dyDescent="0.25"/>
  <cols>
    <col min="1" max="1" width="4.28515625" style="279" customWidth="1"/>
    <col min="2" max="2" width="8.7109375" style="279" customWidth="1"/>
    <col min="3" max="3" width="5.5703125" style="279" customWidth="1"/>
    <col min="4" max="5" width="10.5703125" style="279" customWidth="1"/>
    <col min="6" max="6" width="10.28515625" style="279" customWidth="1"/>
    <col min="7" max="7" width="13.28515625" style="279" customWidth="1"/>
    <col min="8" max="8" width="12.7109375" customWidth="1"/>
    <col min="9" max="9" width="10" customWidth="1"/>
    <col min="75" max="255" width="9.140625" style="279"/>
    <col min="256" max="256" width="4.28515625" style="279" customWidth="1"/>
    <col min="257" max="257" width="8.7109375" style="279" customWidth="1"/>
    <col min="258" max="258" width="5.5703125" style="279" customWidth="1"/>
    <col min="259" max="260" width="10.5703125" style="279" customWidth="1"/>
    <col min="261" max="261" width="10.28515625" style="279" customWidth="1"/>
    <col min="262" max="262" width="13.28515625" style="279" customWidth="1"/>
    <col min="263" max="263" width="0" style="279" hidden="1" customWidth="1"/>
    <col min="264" max="264" width="12.7109375" style="279" customWidth="1"/>
    <col min="265" max="265" width="10" style="279" customWidth="1"/>
    <col min="266" max="511" width="9.140625" style="279"/>
    <col min="512" max="512" width="4.28515625" style="279" customWidth="1"/>
    <col min="513" max="513" width="8.7109375" style="279" customWidth="1"/>
    <col min="514" max="514" width="5.5703125" style="279" customWidth="1"/>
    <col min="515" max="516" width="10.5703125" style="279" customWidth="1"/>
    <col min="517" max="517" width="10.28515625" style="279" customWidth="1"/>
    <col min="518" max="518" width="13.28515625" style="279" customWidth="1"/>
    <col min="519" max="519" width="0" style="279" hidden="1" customWidth="1"/>
    <col min="520" max="520" width="12.7109375" style="279" customWidth="1"/>
    <col min="521" max="521" width="10" style="279" customWidth="1"/>
    <col min="522" max="767" width="9.140625" style="279"/>
    <col min="768" max="768" width="4.28515625" style="279" customWidth="1"/>
    <col min="769" max="769" width="8.7109375" style="279" customWidth="1"/>
    <col min="770" max="770" width="5.5703125" style="279" customWidth="1"/>
    <col min="771" max="772" width="10.5703125" style="279" customWidth="1"/>
    <col min="773" max="773" width="10.28515625" style="279" customWidth="1"/>
    <col min="774" max="774" width="13.28515625" style="279" customWidth="1"/>
    <col min="775" max="775" width="0" style="279" hidden="1" customWidth="1"/>
    <col min="776" max="776" width="12.7109375" style="279" customWidth="1"/>
    <col min="777" max="777" width="10" style="279" customWidth="1"/>
    <col min="778" max="1023" width="9.140625" style="279"/>
    <col min="1024" max="1024" width="4.28515625" style="279" customWidth="1"/>
    <col min="1025" max="1025" width="8.7109375" style="279" customWidth="1"/>
    <col min="1026" max="1026" width="5.5703125" style="279" customWidth="1"/>
    <col min="1027" max="1028" width="10.5703125" style="279" customWidth="1"/>
    <col min="1029" max="1029" width="10.28515625" style="279" customWidth="1"/>
    <col min="1030" max="1030" width="13.28515625" style="279" customWidth="1"/>
    <col min="1031" max="1031" width="0" style="279" hidden="1" customWidth="1"/>
    <col min="1032" max="1032" width="12.7109375" style="279" customWidth="1"/>
    <col min="1033" max="1033" width="10" style="279" customWidth="1"/>
    <col min="1034" max="1279" width="9.140625" style="279"/>
    <col min="1280" max="1280" width="4.28515625" style="279" customWidth="1"/>
    <col min="1281" max="1281" width="8.7109375" style="279" customWidth="1"/>
    <col min="1282" max="1282" width="5.5703125" style="279" customWidth="1"/>
    <col min="1283" max="1284" width="10.5703125" style="279" customWidth="1"/>
    <col min="1285" max="1285" width="10.28515625" style="279" customWidth="1"/>
    <col min="1286" max="1286" width="13.28515625" style="279" customWidth="1"/>
    <col min="1287" max="1287" width="0" style="279" hidden="1" customWidth="1"/>
    <col min="1288" max="1288" width="12.7109375" style="279" customWidth="1"/>
    <col min="1289" max="1289" width="10" style="279" customWidth="1"/>
    <col min="1290" max="1535" width="9.140625" style="279"/>
    <col min="1536" max="1536" width="4.28515625" style="279" customWidth="1"/>
    <col min="1537" max="1537" width="8.7109375" style="279" customWidth="1"/>
    <col min="1538" max="1538" width="5.5703125" style="279" customWidth="1"/>
    <col min="1539" max="1540" width="10.5703125" style="279" customWidth="1"/>
    <col min="1541" max="1541" width="10.28515625" style="279" customWidth="1"/>
    <col min="1542" max="1542" width="13.28515625" style="279" customWidth="1"/>
    <col min="1543" max="1543" width="0" style="279" hidden="1" customWidth="1"/>
    <col min="1544" max="1544" width="12.7109375" style="279" customWidth="1"/>
    <col min="1545" max="1545" width="10" style="279" customWidth="1"/>
    <col min="1546" max="1791" width="9.140625" style="279"/>
    <col min="1792" max="1792" width="4.28515625" style="279" customWidth="1"/>
    <col min="1793" max="1793" width="8.7109375" style="279" customWidth="1"/>
    <col min="1794" max="1794" width="5.5703125" style="279" customWidth="1"/>
    <col min="1795" max="1796" width="10.5703125" style="279" customWidth="1"/>
    <col min="1797" max="1797" width="10.28515625" style="279" customWidth="1"/>
    <col min="1798" max="1798" width="13.28515625" style="279" customWidth="1"/>
    <col min="1799" max="1799" width="0" style="279" hidden="1" customWidth="1"/>
    <col min="1800" max="1800" width="12.7109375" style="279" customWidth="1"/>
    <col min="1801" max="1801" width="10" style="279" customWidth="1"/>
    <col min="1802" max="2047" width="9.140625" style="279"/>
    <col min="2048" max="2048" width="4.28515625" style="279" customWidth="1"/>
    <col min="2049" max="2049" width="8.7109375" style="279" customWidth="1"/>
    <col min="2050" max="2050" width="5.5703125" style="279" customWidth="1"/>
    <col min="2051" max="2052" width="10.5703125" style="279" customWidth="1"/>
    <col min="2053" max="2053" width="10.28515625" style="279" customWidth="1"/>
    <col min="2054" max="2054" width="13.28515625" style="279" customWidth="1"/>
    <col min="2055" max="2055" width="0" style="279" hidden="1" customWidth="1"/>
    <col min="2056" max="2056" width="12.7109375" style="279" customWidth="1"/>
    <col min="2057" max="2057" width="10" style="279" customWidth="1"/>
    <col min="2058" max="2303" width="9.140625" style="279"/>
    <col min="2304" max="2304" width="4.28515625" style="279" customWidth="1"/>
    <col min="2305" max="2305" width="8.7109375" style="279" customWidth="1"/>
    <col min="2306" max="2306" width="5.5703125" style="279" customWidth="1"/>
    <col min="2307" max="2308" width="10.5703125" style="279" customWidth="1"/>
    <col min="2309" max="2309" width="10.28515625" style="279" customWidth="1"/>
    <col min="2310" max="2310" width="13.28515625" style="279" customWidth="1"/>
    <col min="2311" max="2311" width="0" style="279" hidden="1" customWidth="1"/>
    <col min="2312" max="2312" width="12.7109375" style="279" customWidth="1"/>
    <col min="2313" max="2313" width="10" style="279" customWidth="1"/>
    <col min="2314" max="2559" width="9.140625" style="279"/>
    <col min="2560" max="2560" width="4.28515625" style="279" customWidth="1"/>
    <col min="2561" max="2561" width="8.7109375" style="279" customWidth="1"/>
    <col min="2562" max="2562" width="5.5703125" style="279" customWidth="1"/>
    <col min="2563" max="2564" width="10.5703125" style="279" customWidth="1"/>
    <col min="2565" max="2565" width="10.28515625" style="279" customWidth="1"/>
    <col min="2566" max="2566" width="13.28515625" style="279" customWidth="1"/>
    <col min="2567" max="2567" width="0" style="279" hidden="1" customWidth="1"/>
    <col min="2568" max="2568" width="12.7109375" style="279" customWidth="1"/>
    <col min="2569" max="2569" width="10" style="279" customWidth="1"/>
    <col min="2570" max="2815" width="9.140625" style="279"/>
    <col min="2816" max="2816" width="4.28515625" style="279" customWidth="1"/>
    <col min="2817" max="2817" width="8.7109375" style="279" customWidth="1"/>
    <col min="2818" max="2818" width="5.5703125" style="279" customWidth="1"/>
    <col min="2819" max="2820" width="10.5703125" style="279" customWidth="1"/>
    <col min="2821" max="2821" width="10.28515625" style="279" customWidth="1"/>
    <col min="2822" max="2822" width="13.28515625" style="279" customWidth="1"/>
    <col min="2823" max="2823" width="0" style="279" hidden="1" customWidth="1"/>
    <col min="2824" max="2824" width="12.7109375" style="279" customWidth="1"/>
    <col min="2825" max="2825" width="10" style="279" customWidth="1"/>
    <col min="2826" max="3071" width="9.140625" style="279"/>
    <col min="3072" max="3072" width="4.28515625" style="279" customWidth="1"/>
    <col min="3073" max="3073" width="8.7109375" style="279" customWidth="1"/>
    <col min="3074" max="3074" width="5.5703125" style="279" customWidth="1"/>
    <col min="3075" max="3076" width="10.5703125" style="279" customWidth="1"/>
    <col min="3077" max="3077" width="10.28515625" style="279" customWidth="1"/>
    <col min="3078" max="3078" width="13.28515625" style="279" customWidth="1"/>
    <col min="3079" max="3079" width="0" style="279" hidden="1" customWidth="1"/>
    <col min="3080" max="3080" width="12.7109375" style="279" customWidth="1"/>
    <col min="3081" max="3081" width="10" style="279" customWidth="1"/>
    <col min="3082" max="3327" width="9.140625" style="279"/>
    <col min="3328" max="3328" width="4.28515625" style="279" customWidth="1"/>
    <col min="3329" max="3329" width="8.7109375" style="279" customWidth="1"/>
    <col min="3330" max="3330" width="5.5703125" style="279" customWidth="1"/>
    <col min="3331" max="3332" width="10.5703125" style="279" customWidth="1"/>
    <col min="3333" max="3333" width="10.28515625" style="279" customWidth="1"/>
    <col min="3334" max="3334" width="13.28515625" style="279" customWidth="1"/>
    <col min="3335" max="3335" width="0" style="279" hidden="1" customWidth="1"/>
    <col min="3336" max="3336" width="12.7109375" style="279" customWidth="1"/>
    <col min="3337" max="3337" width="10" style="279" customWidth="1"/>
    <col min="3338" max="3583" width="9.140625" style="279"/>
    <col min="3584" max="3584" width="4.28515625" style="279" customWidth="1"/>
    <col min="3585" max="3585" width="8.7109375" style="279" customWidth="1"/>
    <col min="3586" max="3586" width="5.5703125" style="279" customWidth="1"/>
    <col min="3587" max="3588" width="10.5703125" style="279" customWidth="1"/>
    <col min="3589" max="3589" width="10.28515625" style="279" customWidth="1"/>
    <col min="3590" max="3590" width="13.28515625" style="279" customWidth="1"/>
    <col min="3591" max="3591" width="0" style="279" hidden="1" customWidth="1"/>
    <col min="3592" max="3592" width="12.7109375" style="279" customWidth="1"/>
    <col min="3593" max="3593" width="10" style="279" customWidth="1"/>
    <col min="3594" max="3839" width="9.140625" style="279"/>
    <col min="3840" max="3840" width="4.28515625" style="279" customWidth="1"/>
    <col min="3841" max="3841" width="8.7109375" style="279" customWidth="1"/>
    <col min="3842" max="3842" width="5.5703125" style="279" customWidth="1"/>
    <col min="3843" max="3844" width="10.5703125" style="279" customWidth="1"/>
    <col min="3845" max="3845" width="10.28515625" style="279" customWidth="1"/>
    <col min="3846" max="3846" width="13.28515625" style="279" customWidth="1"/>
    <col min="3847" max="3847" width="0" style="279" hidden="1" customWidth="1"/>
    <col min="3848" max="3848" width="12.7109375" style="279" customWidth="1"/>
    <col min="3849" max="3849" width="10" style="279" customWidth="1"/>
    <col min="3850" max="4095" width="9.140625" style="279"/>
    <col min="4096" max="4096" width="4.28515625" style="279" customWidth="1"/>
    <col min="4097" max="4097" width="8.7109375" style="279" customWidth="1"/>
    <col min="4098" max="4098" width="5.5703125" style="279" customWidth="1"/>
    <col min="4099" max="4100" width="10.5703125" style="279" customWidth="1"/>
    <col min="4101" max="4101" width="10.28515625" style="279" customWidth="1"/>
    <col min="4102" max="4102" width="13.28515625" style="279" customWidth="1"/>
    <col min="4103" max="4103" width="0" style="279" hidden="1" customWidth="1"/>
    <col min="4104" max="4104" width="12.7109375" style="279" customWidth="1"/>
    <col min="4105" max="4105" width="10" style="279" customWidth="1"/>
    <col min="4106" max="4351" width="9.140625" style="279"/>
    <col min="4352" max="4352" width="4.28515625" style="279" customWidth="1"/>
    <col min="4353" max="4353" width="8.7109375" style="279" customWidth="1"/>
    <col min="4354" max="4354" width="5.5703125" style="279" customWidth="1"/>
    <col min="4355" max="4356" width="10.5703125" style="279" customWidth="1"/>
    <col min="4357" max="4357" width="10.28515625" style="279" customWidth="1"/>
    <col min="4358" max="4358" width="13.28515625" style="279" customWidth="1"/>
    <col min="4359" max="4359" width="0" style="279" hidden="1" customWidth="1"/>
    <col min="4360" max="4360" width="12.7109375" style="279" customWidth="1"/>
    <col min="4361" max="4361" width="10" style="279" customWidth="1"/>
    <col min="4362" max="4607" width="9.140625" style="279"/>
    <col min="4608" max="4608" width="4.28515625" style="279" customWidth="1"/>
    <col min="4609" max="4609" width="8.7109375" style="279" customWidth="1"/>
    <col min="4610" max="4610" width="5.5703125" style="279" customWidth="1"/>
    <col min="4611" max="4612" width="10.5703125" style="279" customWidth="1"/>
    <col min="4613" max="4613" width="10.28515625" style="279" customWidth="1"/>
    <col min="4614" max="4614" width="13.28515625" style="279" customWidth="1"/>
    <col min="4615" max="4615" width="0" style="279" hidden="1" customWidth="1"/>
    <col min="4616" max="4616" width="12.7109375" style="279" customWidth="1"/>
    <col min="4617" max="4617" width="10" style="279" customWidth="1"/>
    <col min="4618" max="4863" width="9.140625" style="279"/>
    <col min="4864" max="4864" width="4.28515625" style="279" customWidth="1"/>
    <col min="4865" max="4865" width="8.7109375" style="279" customWidth="1"/>
    <col min="4866" max="4866" width="5.5703125" style="279" customWidth="1"/>
    <col min="4867" max="4868" width="10.5703125" style="279" customWidth="1"/>
    <col min="4869" max="4869" width="10.28515625" style="279" customWidth="1"/>
    <col min="4870" max="4870" width="13.28515625" style="279" customWidth="1"/>
    <col min="4871" max="4871" width="0" style="279" hidden="1" customWidth="1"/>
    <col min="4872" max="4872" width="12.7109375" style="279" customWidth="1"/>
    <col min="4873" max="4873" width="10" style="279" customWidth="1"/>
    <col min="4874" max="5119" width="9.140625" style="279"/>
    <col min="5120" max="5120" width="4.28515625" style="279" customWidth="1"/>
    <col min="5121" max="5121" width="8.7109375" style="279" customWidth="1"/>
    <col min="5122" max="5122" width="5.5703125" style="279" customWidth="1"/>
    <col min="5123" max="5124" width="10.5703125" style="279" customWidth="1"/>
    <col min="5125" max="5125" width="10.28515625" style="279" customWidth="1"/>
    <col min="5126" max="5126" width="13.28515625" style="279" customWidth="1"/>
    <col min="5127" max="5127" width="0" style="279" hidden="1" customWidth="1"/>
    <col min="5128" max="5128" width="12.7109375" style="279" customWidth="1"/>
    <col min="5129" max="5129" width="10" style="279" customWidth="1"/>
    <col min="5130" max="5375" width="9.140625" style="279"/>
    <col min="5376" max="5376" width="4.28515625" style="279" customWidth="1"/>
    <col min="5377" max="5377" width="8.7109375" style="279" customWidth="1"/>
    <col min="5378" max="5378" width="5.5703125" style="279" customWidth="1"/>
    <col min="5379" max="5380" width="10.5703125" style="279" customWidth="1"/>
    <col min="5381" max="5381" width="10.28515625" style="279" customWidth="1"/>
    <col min="5382" max="5382" width="13.28515625" style="279" customWidth="1"/>
    <col min="5383" max="5383" width="0" style="279" hidden="1" customWidth="1"/>
    <col min="5384" max="5384" width="12.7109375" style="279" customWidth="1"/>
    <col min="5385" max="5385" width="10" style="279" customWidth="1"/>
    <col min="5386" max="5631" width="9.140625" style="279"/>
    <col min="5632" max="5632" width="4.28515625" style="279" customWidth="1"/>
    <col min="5633" max="5633" width="8.7109375" style="279" customWidth="1"/>
    <col min="5634" max="5634" width="5.5703125" style="279" customWidth="1"/>
    <col min="5635" max="5636" width="10.5703125" style="279" customWidth="1"/>
    <col min="5637" max="5637" width="10.28515625" style="279" customWidth="1"/>
    <col min="5638" max="5638" width="13.28515625" style="279" customWidth="1"/>
    <col min="5639" max="5639" width="0" style="279" hidden="1" customWidth="1"/>
    <col min="5640" max="5640" width="12.7109375" style="279" customWidth="1"/>
    <col min="5641" max="5641" width="10" style="279" customWidth="1"/>
    <col min="5642" max="5887" width="9.140625" style="279"/>
    <col min="5888" max="5888" width="4.28515625" style="279" customWidth="1"/>
    <col min="5889" max="5889" width="8.7109375" style="279" customWidth="1"/>
    <col min="5890" max="5890" width="5.5703125" style="279" customWidth="1"/>
    <col min="5891" max="5892" width="10.5703125" style="279" customWidth="1"/>
    <col min="5893" max="5893" width="10.28515625" style="279" customWidth="1"/>
    <col min="5894" max="5894" width="13.28515625" style="279" customWidth="1"/>
    <col min="5895" max="5895" width="0" style="279" hidden="1" customWidth="1"/>
    <col min="5896" max="5896" width="12.7109375" style="279" customWidth="1"/>
    <col min="5897" max="5897" width="10" style="279" customWidth="1"/>
    <col min="5898" max="6143" width="9.140625" style="279"/>
    <col min="6144" max="6144" width="4.28515625" style="279" customWidth="1"/>
    <col min="6145" max="6145" width="8.7109375" style="279" customWidth="1"/>
    <col min="6146" max="6146" width="5.5703125" style="279" customWidth="1"/>
    <col min="6147" max="6148" width="10.5703125" style="279" customWidth="1"/>
    <col min="6149" max="6149" width="10.28515625" style="279" customWidth="1"/>
    <col min="6150" max="6150" width="13.28515625" style="279" customWidth="1"/>
    <col min="6151" max="6151" width="0" style="279" hidden="1" customWidth="1"/>
    <col min="6152" max="6152" width="12.7109375" style="279" customWidth="1"/>
    <col min="6153" max="6153" width="10" style="279" customWidth="1"/>
    <col min="6154" max="6399" width="9.140625" style="279"/>
    <col min="6400" max="6400" width="4.28515625" style="279" customWidth="1"/>
    <col min="6401" max="6401" width="8.7109375" style="279" customWidth="1"/>
    <col min="6402" max="6402" width="5.5703125" style="279" customWidth="1"/>
    <col min="6403" max="6404" width="10.5703125" style="279" customWidth="1"/>
    <col min="6405" max="6405" width="10.28515625" style="279" customWidth="1"/>
    <col min="6406" max="6406" width="13.28515625" style="279" customWidth="1"/>
    <col min="6407" max="6407" width="0" style="279" hidden="1" customWidth="1"/>
    <col min="6408" max="6408" width="12.7109375" style="279" customWidth="1"/>
    <col min="6409" max="6409" width="10" style="279" customWidth="1"/>
    <col min="6410" max="6655" width="9.140625" style="279"/>
    <col min="6656" max="6656" width="4.28515625" style="279" customWidth="1"/>
    <col min="6657" max="6657" width="8.7109375" style="279" customWidth="1"/>
    <col min="6658" max="6658" width="5.5703125" style="279" customWidth="1"/>
    <col min="6659" max="6660" width="10.5703125" style="279" customWidth="1"/>
    <col min="6661" max="6661" width="10.28515625" style="279" customWidth="1"/>
    <col min="6662" max="6662" width="13.28515625" style="279" customWidth="1"/>
    <col min="6663" max="6663" width="0" style="279" hidden="1" customWidth="1"/>
    <col min="6664" max="6664" width="12.7109375" style="279" customWidth="1"/>
    <col min="6665" max="6665" width="10" style="279" customWidth="1"/>
    <col min="6666" max="6911" width="9.140625" style="279"/>
    <col min="6912" max="6912" width="4.28515625" style="279" customWidth="1"/>
    <col min="6913" max="6913" width="8.7109375" style="279" customWidth="1"/>
    <col min="6914" max="6914" width="5.5703125" style="279" customWidth="1"/>
    <col min="6915" max="6916" width="10.5703125" style="279" customWidth="1"/>
    <col min="6917" max="6917" width="10.28515625" style="279" customWidth="1"/>
    <col min="6918" max="6918" width="13.28515625" style="279" customWidth="1"/>
    <col min="6919" max="6919" width="0" style="279" hidden="1" customWidth="1"/>
    <col min="6920" max="6920" width="12.7109375" style="279" customWidth="1"/>
    <col min="6921" max="6921" width="10" style="279" customWidth="1"/>
    <col min="6922" max="7167" width="9.140625" style="279"/>
    <col min="7168" max="7168" width="4.28515625" style="279" customWidth="1"/>
    <col min="7169" max="7169" width="8.7109375" style="279" customWidth="1"/>
    <col min="7170" max="7170" width="5.5703125" style="279" customWidth="1"/>
    <col min="7171" max="7172" width="10.5703125" style="279" customWidth="1"/>
    <col min="7173" max="7173" width="10.28515625" style="279" customWidth="1"/>
    <col min="7174" max="7174" width="13.28515625" style="279" customWidth="1"/>
    <col min="7175" max="7175" width="0" style="279" hidden="1" customWidth="1"/>
    <col min="7176" max="7176" width="12.7109375" style="279" customWidth="1"/>
    <col min="7177" max="7177" width="10" style="279" customWidth="1"/>
    <col min="7178" max="7423" width="9.140625" style="279"/>
    <col min="7424" max="7424" width="4.28515625" style="279" customWidth="1"/>
    <col min="7425" max="7425" width="8.7109375" style="279" customWidth="1"/>
    <col min="7426" max="7426" width="5.5703125" style="279" customWidth="1"/>
    <col min="7427" max="7428" width="10.5703125" style="279" customWidth="1"/>
    <col min="7429" max="7429" width="10.28515625" style="279" customWidth="1"/>
    <col min="7430" max="7430" width="13.28515625" style="279" customWidth="1"/>
    <col min="7431" max="7431" width="0" style="279" hidden="1" customWidth="1"/>
    <col min="7432" max="7432" width="12.7109375" style="279" customWidth="1"/>
    <col min="7433" max="7433" width="10" style="279" customWidth="1"/>
    <col min="7434" max="7679" width="9.140625" style="279"/>
    <col min="7680" max="7680" width="4.28515625" style="279" customWidth="1"/>
    <col min="7681" max="7681" width="8.7109375" style="279" customWidth="1"/>
    <col min="7682" max="7682" width="5.5703125" style="279" customWidth="1"/>
    <col min="7683" max="7684" width="10.5703125" style="279" customWidth="1"/>
    <col min="7685" max="7685" width="10.28515625" style="279" customWidth="1"/>
    <col min="7686" max="7686" width="13.28515625" style="279" customWidth="1"/>
    <col min="7687" max="7687" width="0" style="279" hidden="1" customWidth="1"/>
    <col min="7688" max="7688" width="12.7109375" style="279" customWidth="1"/>
    <col min="7689" max="7689" width="10" style="279" customWidth="1"/>
    <col min="7690" max="7935" width="9.140625" style="279"/>
    <col min="7936" max="7936" width="4.28515625" style="279" customWidth="1"/>
    <col min="7937" max="7937" width="8.7109375" style="279" customWidth="1"/>
    <col min="7938" max="7938" width="5.5703125" style="279" customWidth="1"/>
    <col min="7939" max="7940" width="10.5703125" style="279" customWidth="1"/>
    <col min="7941" max="7941" width="10.28515625" style="279" customWidth="1"/>
    <col min="7942" max="7942" width="13.28515625" style="279" customWidth="1"/>
    <col min="7943" max="7943" width="0" style="279" hidden="1" customWidth="1"/>
    <col min="7944" max="7944" width="12.7109375" style="279" customWidth="1"/>
    <col min="7945" max="7945" width="10" style="279" customWidth="1"/>
    <col min="7946" max="8191" width="9.140625" style="279"/>
    <col min="8192" max="8192" width="4.28515625" style="279" customWidth="1"/>
    <col min="8193" max="8193" width="8.7109375" style="279" customWidth="1"/>
    <col min="8194" max="8194" width="5.5703125" style="279" customWidth="1"/>
    <col min="8195" max="8196" width="10.5703125" style="279" customWidth="1"/>
    <col min="8197" max="8197" width="10.28515625" style="279" customWidth="1"/>
    <col min="8198" max="8198" width="13.28515625" style="279" customWidth="1"/>
    <col min="8199" max="8199" width="0" style="279" hidden="1" customWidth="1"/>
    <col min="8200" max="8200" width="12.7109375" style="279" customWidth="1"/>
    <col min="8201" max="8201" width="10" style="279" customWidth="1"/>
    <col min="8202" max="8447" width="9.140625" style="279"/>
    <col min="8448" max="8448" width="4.28515625" style="279" customWidth="1"/>
    <col min="8449" max="8449" width="8.7109375" style="279" customWidth="1"/>
    <col min="8450" max="8450" width="5.5703125" style="279" customWidth="1"/>
    <col min="8451" max="8452" width="10.5703125" style="279" customWidth="1"/>
    <col min="8453" max="8453" width="10.28515625" style="279" customWidth="1"/>
    <col min="8454" max="8454" width="13.28515625" style="279" customWidth="1"/>
    <col min="8455" max="8455" width="0" style="279" hidden="1" customWidth="1"/>
    <col min="8456" max="8456" width="12.7109375" style="279" customWidth="1"/>
    <col min="8457" max="8457" width="10" style="279" customWidth="1"/>
    <col min="8458" max="8703" width="9.140625" style="279"/>
    <col min="8704" max="8704" width="4.28515625" style="279" customWidth="1"/>
    <col min="8705" max="8705" width="8.7109375" style="279" customWidth="1"/>
    <col min="8706" max="8706" width="5.5703125" style="279" customWidth="1"/>
    <col min="8707" max="8708" width="10.5703125" style="279" customWidth="1"/>
    <col min="8709" max="8709" width="10.28515625" style="279" customWidth="1"/>
    <col min="8710" max="8710" width="13.28515625" style="279" customWidth="1"/>
    <col min="8711" max="8711" width="0" style="279" hidden="1" customWidth="1"/>
    <col min="8712" max="8712" width="12.7109375" style="279" customWidth="1"/>
    <col min="8713" max="8713" width="10" style="279" customWidth="1"/>
    <col min="8714" max="8959" width="9.140625" style="279"/>
    <col min="8960" max="8960" width="4.28515625" style="279" customWidth="1"/>
    <col min="8961" max="8961" width="8.7109375" style="279" customWidth="1"/>
    <col min="8962" max="8962" width="5.5703125" style="279" customWidth="1"/>
    <col min="8963" max="8964" width="10.5703125" style="279" customWidth="1"/>
    <col min="8965" max="8965" width="10.28515625" style="279" customWidth="1"/>
    <col min="8966" max="8966" width="13.28515625" style="279" customWidth="1"/>
    <col min="8967" max="8967" width="0" style="279" hidden="1" customWidth="1"/>
    <col min="8968" max="8968" width="12.7109375" style="279" customWidth="1"/>
    <col min="8969" max="8969" width="10" style="279" customWidth="1"/>
    <col min="8970" max="9215" width="9.140625" style="279"/>
    <col min="9216" max="9216" width="4.28515625" style="279" customWidth="1"/>
    <col min="9217" max="9217" width="8.7109375" style="279" customWidth="1"/>
    <col min="9218" max="9218" width="5.5703125" style="279" customWidth="1"/>
    <col min="9219" max="9220" width="10.5703125" style="279" customWidth="1"/>
    <col min="9221" max="9221" width="10.28515625" style="279" customWidth="1"/>
    <col min="9222" max="9222" width="13.28515625" style="279" customWidth="1"/>
    <col min="9223" max="9223" width="0" style="279" hidden="1" customWidth="1"/>
    <col min="9224" max="9224" width="12.7109375" style="279" customWidth="1"/>
    <col min="9225" max="9225" width="10" style="279" customWidth="1"/>
    <col min="9226" max="9471" width="9.140625" style="279"/>
    <col min="9472" max="9472" width="4.28515625" style="279" customWidth="1"/>
    <col min="9473" max="9473" width="8.7109375" style="279" customWidth="1"/>
    <col min="9474" max="9474" width="5.5703125" style="279" customWidth="1"/>
    <col min="9475" max="9476" width="10.5703125" style="279" customWidth="1"/>
    <col min="9477" max="9477" width="10.28515625" style="279" customWidth="1"/>
    <col min="9478" max="9478" width="13.28515625" style="279" customWidth="1"/>
    <col min="9479" max="9479" width="0" style="279" hidden="1" customWidth="1"/>
    <col min="9480" max="9480" width="12.7109375" style="279" customWidth="1"/>
    <col min="9481" max="9481" width="10" style="279" customWidth="1"/>
    <col min="9482" max="9727" width="9.140625" style="279"/>
    <col min="9728" max="9728" width="4.28515625" style="279" customWidth="1"/>
    <col min="9729" max="9729" width="8.7109375" style="279" customWidth="1"/>
    <col min="9730" max="9730" width="5.5703125" style="279" customWidth="1"/>
    <col min="9731" max="9732" width="10.5703125" style="279" customWidth="1"/>
    <col min="9733" max="9733" width="10.28515625" style="279" customWidth="1"/>
    <col min="9734" max="9734" width="13.28515625" style="279" customWidth="1"/>
    <col min="9735" max="9735" width="0" style="279" hidden="1" customWidth="1"/>
    <col min="9736" max="9736" width="12.7109375" style="279" customWidth="1"/>
    <col min="9737" max="9737" width="10" style="279" customWidth="1"/>
    <col min="9738" max="9983" width="9.140625" style="279"/>
    <col min="9984" max="9984" width="4.28515625" style="279" customWidth="1"/>
    <col min="9985" max="9985" width="8.7109375" style="279" customWidth="1"/>
    <col min="9986" max="9986" width="5.5703125" style="279" customWidth="1"/>
    <col min="9987" max="9988" width="10.5703125" style="279" customWidth="1"/>
    <col min="9989" max="9989" width="10.28515625" style="279" customWidth="1"/>
    <col min="9990" max="9990" width="13.28515625" style="279" customWidth="1"/>
    <col min="9991" max="9991" width="0" style="279" hidden="1" customWidth="1"/>
    <col min="9992" max="9992" width="12.7109375" style="279" customWidth="1"/>
    <col min="9993" max="9993" width="10" style="279" customWidth="1"/>
    <col min="9994" max="10239" width="9.140625" style="279"/>
    <col min="10240" max="10240" width="4.28515625" style="279" customWidth="1"/>
    <col min="10241" max="10241" width="8.7109375" style="279" customWidth="1"/>
    <col min="10242" max="10242" width="5.5703125" style="279" customWidth="1"/>
    <col min="10243" max="10244" width="10.5703125" style="279" customWidth="1"/>
    <col min="10245" max="10245" width="10.28515625" style="279" customWidth="1"/>
    <col min="10246" max="10246" width="13.28515625" style="279" customWidth="1"/>
    <col min="10247" max="10247" width="0" style="279" hidden="1" customWidth="1"/>
    <col min="10248" max="10248" width="12.7109375" style="279" customWidth="1"/>
    <col min="10249" max="10249" width="10" style="279" customWidth="1"/>
    <col min="10250" max="10495" width="9.140625" style="279"/>
    <col min="10496" max="10496" width="4.28515625" style="279" customWidth="1"/>
    <col min="10497" max="10497" width="8.7109375" style="279" customWidth="1"/>
    <col min="10498" max="10498" width="5.5703125" style="279" customWidth="1"/>
    <col min="10499" max="10500" width="10.5703125" style="279" customWidth="1"/>
    <col min="10501" max="10501" width="10.28515625" style="279" customWidth="1"/>
    <col min="10502" max="10502" width="13.28515625" style="279" customWidth="1"/>
    <col min="10503" max="10503" width="0" style="279" hidden="1" customWidth="1"/>
    <col min="10504" max="10504" width="12.7109375" style="279" customWidth="1"/>
    <col min="10505" max="10505" width="10" style="279" customWidth="1"/>
    <col min="10506" max="10751" width="9.140625" style="279"/>
    <col min="10752" max="10752" width="4.28515625" style="279" customWidth="1"/>
    <col min="10753" max="10753" width="8.7109375" style="279" customWidth="1"/>
    <col min="10754" max="10754" width="5.5703125" style="279" customWidth="1"/>
    <col min="10755" max="10756" width="10.5703125" style="279" customWidth="1"/>
    <col min="10757" max="10757" width="10.28515625" style="279" customWidth="1"/>
    <col min="10758" max="10758" width="13.28515625" style="279" customWidth="1"/>
    <col min="10759" max="10759" width="0" style="279" hidden="1" customWidth="1"/>
    <col min="10760" max="10760" width="12.7109375" style="279" customWidth="1"/>
    <col min="10761" max="10761" width="10" style="279" customWidth="1"/>
    <col min="10762" max="11007" width="9.140625" style="279"/>
    <col min="11008" max="11008" width="4.28515625" style="279" customWidth="1"/>
    <col min="11009" max="11009" width="8.7109375" style="279" customWidth="1"/>
    <col min="11010" max="11010" width="5.5703125" style="279" customWidth="1"/>
    <col min="11011" max="11012" width="10.5703125" style="279" customWidth="1"/>
    <col min="11013" max="11013" width="10.28515625" style="279" customWidth="1"/>
    <col min="11014" max="11014" width="13.28515625" style="279" customWidth="1"/>
    <col min="11015" max="11015" width="0" style="279" hidden="1" customWidth="1"/>
    <col min="11016" max="11016" width="12.7109375" style="279" customWidth="1"/>
    <col min="11017" max="11017" width="10" style="279" customWidth="1"/>
    <col min="11018" max="11263" width="9.140625" style="279"/>
    <col min="11264" max="11264" width="4.28515625" style="279" customWidth="1"/>
    <col min="11265" max="11265" width="8.7109375" style="279" customWidth="1"/>
    <col min="11266" max="11266" width="5.5703125" style="279" customWidth="1"/>
    <col min="11267" max="11268" width="10.5703125" style="279" customWidth="1"/>
    <col min="11269" max="11269" width="10.28515625" style="279" customWidth="1"/>
    <col min="11270" max="11270" width="13.28515625" style="279" customWidth="1"/>
    <col min="11271" max="11271" width="0" style="279" hidden="1" customWidth="1"/>
    <col min="11272" max="11272" width="12.7109375" style="279" customWidth="1"/>
    <col min="11273" max="11273" width="10" style="279" customWidth="1"/>
    <col min="11274" max="11519" width="9.140625" style="279"/>
    <col min="11520" max="11520" width="4.28515625" style="279" customWidth="1"/>
    <col min="11521" max="11521" width="8.7109375" style="279" customWidth="1"/>
    <col min="11522" max="11522" width="5.5703125" style="279" customWidth="1"/>
    <col min="11523" max="11524" width="10.5703125" style="279" customWidth="1"/>
    <col min="11525" max="11525" width="10.28515625" style="279" customWidth="1"/>
    <col min="11526" max="11526" width="13.28515625" style="279" customWidth="1"/>
    <col min="11527" max="11527" width="0" style="279" hidden="1" customWidth="1"/>
    <col min="11528" max="11528" width="12.7109375" style="279" customWidth="1"/>
    <col min="11529" max="11529" width="10" style="279" customWidth="1"/>
    <col min="11530" max="11775" width="9.140625" style="279"/>
    <col min="11776" max="11776" width="4.28515625" style="279" customWidth="1"/>
    <col min="11777" max="11777" width="8.7109375" style="279" customWidth="1"/>
    <col min="11778" max="11778" width="5.5703125" style="279" customWidth="1"/>
    <col min="11779" max="11780" width="10.5703125" style="279" customWidth="1"/>
    <col min="11781" max="11781" width="10.28515625" style="279" customWidth="1"/>
    <col min="11782" max="11782" width="13.28515625" style="279" customWidth="1"/>
    <col min="11783" max="11783" width="0" style="279" hidden="1" customWidth="1"/>
    <col min="11784" max="11784" width="12.7109375" style="279" customWidth="1"/>
    <col min="11785" max="11785" width="10" style="279" customWidth="1"/>
    <col min="11786" max="12031" width="9.140625" style="279"/>
    <col min="12032" max="12032" width="4.28515625" style="279" customWidth="1"/>
    <col min="12033" max="12033" width="8.7109375" style="279" customWidth="1"/>
    <col min="12034" max="12034" width="5.5703125" style="279" customWidth="1"/>
    <col min="12035" max="12036" width="10.5703125" style="279" customWidth="1"/>
    <col min="12037" max="12037" width="10.28515625" style="279" customWidth="1"/>
    <col min="12038" max="12038" width="13.28515625" style="279" customWidth="1"/>
    <col min="12039" max="12039" width="0" style="279" hidden="1" customWidth="1"/>
    <col min="12040" max="12040" width="12.7109375" style="279" customWidth="1"/>
    <col min="12041" max="12041" width="10" style="279" customWidth="1"/>
    <col min="12042" max="12287" width="9.140625" style="279"/>
    <col min="12288" max="12288" width="4.28515625" style="279" customWidth="1"/>
    <col min="12289" max="12289" width="8.7109375" style="279" customWidth="1"/>
    <col min="12290" max="12290" width="5.5703125" style="279" customWidth="1"/>
    <col min="12291" max="12292" width="10.5703125" style="279" customWidth="1"/>
    <col min="12293" max="12293" width="10.28515625" style="279" customWidth="1"/>
    <col min="12294" max="12294" width="13.28515625" style="279" customWidth="1"/>
    <col min="12295" max="12295" width="0" style="279" hidden="1" customWidth="1"/>
    <col min="12296" max="12296" width="12.7109375" style="279" customWidth="1"/>
    <col min="12297" max="12297" width="10" style="279" customWidth="1"/>
    <col min="12298" max="12543" width="9.140625" style="279"/>
    <col min="12544" max="12544" width="4.28515625" style="279" customWidth="1"/>
    <col min="12545" max="12545" width="8.7109375" style="279" customWidth="1"/>
    <col min="12546" max="12546" width="5.5703125" style="279" customWidth="1"/>
    <col min="12547" max="12548" width="10.5703125" style="279" customWidth="1"/>
    <col min="12549" max="12549" width="10.28515625" style="279" customWidth="1"/>
    <col min="12550" max="12550" width="13.28515625" style="279" customWidth="1"/>
    <col min="12551" max="12551" width="0" style="279" hidden="1" customWidth="1"/>
    <col min="12552" max="12552" width="12.7109375" style="279" customWidth="1"/>
    <col min="12553" max="12553" width="10" style="279" customWidth="1"/>
    <col min="12554" max="12799" width="9.140625" style="279"/>
    <col min="12800" max="12800" width="4.28515625" style="279" customWidth="1"/>
    <col min="12801" max="12801" width="8.7109375" style="279" customWidth="1"/>
    <col min="12802" max="12802" width="5.5703125" style="279" customWidth="1"/>
    <col min="12803" max="12804" width="10.5703125" style="279" customWidth="1"/>
    <col min="12805" max="12805" width="10.28515625" style="279" customWidth="1"/>
    <col min="12806" max="12806" width="13.28515625" style="279" customWidth="1"/>
    <col min="12807" max="12807" width="0" style="279" hidden="1" customWidth="1"/>
    <col min="12808" max="12808" width="12.7109375" style="279" customWidth="1"/>
    <col min="12809" max="12809" width="10" style="279" customWidth="1"/>
    <col min="12810" max="13055" width="9.140625" style="279"/>
    <col min="13056" max="13056" width="4.28515625" style="279" customWidth="1"/>
    <col min="13057" max="13057" width="8.7109375" style="279" customWidth="1"/>
    <col min="13058" max="13058" width="5.5703125" style="279" customWidth="1"/>
    <col min="13059" max="13060" width="10.5703125" style="279" customWidth="1"/>
    <col min="13061" max="13061" width="10.28515625" style="279" customWidth="1"/>
    <col min="13062" max="13062" width="13.28515625" style="279" customWidth="1"/>
    <col min="13063" max="13063" width="0" style="279" hidden="1" customWidth="1"/>
    <col min="13064" max="13064" width="12.7109375" style="279" customWidth="1"/>
    <col min="13065" max="13065" width="10" style="279" customWidth="1"/>
    <col min="13066" max="13311" width="9.140625" style="279"/>
    <col min="13312" max="13312" width="4.28515625" style="279" customWidth="1"/>
    <col min="13313" max="13313" width="8.7109375" style="279" customWidth="1"/>
    <col min="13314" max="13314" width="5.5703125" style="279" customWidth="1"/>
    <col min="13315" max="13316" width="10.5703125" style="279" customWidth="1"/>
    <col min="13317" max="13317" width="10.28515625" style="279" customWidth="1"/>
    <col min="13318" max="13318" width="13.28515625" style="279" customWidth="1"/>
    <col min="13319" max="13319" width="0" style="279" hidden="1" customWidth="1"/>
    <col min="13320" max="13320" width="12.7109375" style="279" customWidth="1"/>
    <col min="13321" max="13321" width="10" style="279" customWidth="1"/>
    <col min="13322" max="13567" width="9.140625" style="279"/>
    <col min="13568" max="13568" width="4.28515625" style="279" customWidth="1"/>
    <col min="13569" max="13569" width="8.7109375" style="279" customWidth="1"/>
    <col min="13570" max="13570" width="5.5703125" style="279" customWidth="1"/>
    <col min="13571" max="13572" width="10.5703125" style="279" customWidth="1"/>
    <col min="13573" max="13573" width="10.28515625" style="279" customWidth="1"/>
    <col min="13574" max="13574" width="13.28515625" style="279" customWidth="1"/>
    <col min="13575" max="13575" width="0" style="279" hidden="1" customWidth="1"/>
    <col min="13576" max="13576" width="12.7109375" style="279" customWidth="1"/>
    <col min="13577" max="13577" width="10" style="279" customWidth="1"/>
    <col min="13578" max="13823" width="9.140625" style="279"/>
    <col min="13824" max="13824" width="4.28515625" style="279" customWidth="1"/>
    <col min="13825" max="13825" width="8.7109375" style="279" customWidth="1"/>
    <col min="13826" max="13826" width="5.5703125" style="279" customWidth="1"/>
    <col min="13827" max="13828" width="10.5703125" style="279" customWidth="1"/>
    <col min="13829" max="13829" width="10.28515625" style="279" customWidth="1"/>
    <col min="13830" max="13830" width="13.28515625" style="279" customWidth="1"/>
    <col min="13831" max="13831" width="0" style="279" hidden="1" customWidth="1"/>
    <col min="13832" max="13832" width="12.7109375" style="279" customWidth="1"/>
    <col min="13833" max="13833" width="10" style="279" customWidth="1"/>
    <col min="13834" max="14079" width="9.140625" style="279"/>
    <col min="14080" max="14080" width="4.28515625" style="279" customWidth="1"/>
    <col min="14081" max="14081" width="8.7109375" style="279" customWidth="1"/>
    <col min="14082" max="14082" width="5.5703125" style="279" customWidth="1"/>
    <col min="14083" max="14084" width="10.5703125" style="279" customWidth="1"/>
    <col min="14085" max="14085" width="10.28515625" style="279" customWidth="1"/>
    <col min="14086" max="14086" width="13.28515625" style="279" customWidth="1"/>
    <col min="14087" max="14087" width="0" style="279" hidden="1" customWidth="1"/>
    <col min="14088" max="14088" width="12.7109375" style="279" customWidth="1"/>
    <col min="14089" max="14089" width="10" style="279" customWidth="1"/>
    <col min="14090" max="14335" width="9.140625" style="279"/>
    <col min="14336" max="14336" width="4.28515625" style="279" customWidth="1"/>
    <col min="14337" max="14337" width="8.7109375" style="279" customWidth="1"/>
    <col min="14338" max="14338" width="5.5703125" style="279" customWidth="1"/>
    <col min="14339" max="14340" width="10.5703125" style="279" customWidth="1"/>
    <col min="14341" max="14341" width="10.28515625" style="279" customWidth="1"/>
    <col min="14342" max="14342" width="13.28515625" style="279" customWidth="1"/>
    <col min="14343" max="14343" width="0" style="279" hidden="1" customWidth="1"/>
    <col min="14344" max="14344" width="12.7109375" style="279" customWidth="1"/>
    <col min="14345" max="14345" width="10" style="279" customWidth="1"/>
    <col min="14346" max="14591" width="9.140625" style="279"/>
    <col min="14592" max="14592" width="4.28515625" style="279" customWidth="1"/>
    <col min="14593" max="14593" width="8.7109375" style="279" customWidth="1"/>
    <col min="14594" max="14594" width="5.5703125" style="279" customWidth="1"/>
    <col min="14595" max="14596" width="10.5703125" style="279" customWidth="1"/>
    <col min="14597" max="14597" width="10.28515625" style="279" customWidth="1"/>
    <col min="14598" max="14598" width="13.28515625" style="279" customWidth="1"/>
    <col min="14599" max="14599" width="0" style="279" hidden="1" customWidth="1"/>
    <col min="14600" max="14600" width="12.7109375" style="279" customWidth="1"/>
    <col min="14601" max="14601" width="10" style="279" customWidth="1"/>
    <col min="14602" max="14847" width="9.140625" style="279"/>
    <col min="14848" max="14848" width="4.28515625" style="279" customWidth="1"/>
    <col min="14849" max="14849" width="8.7109375" style="279" customWidth="1"/>
    <col min="14850" max="14850" width="5.5703125" style="279" customWidth="1"/>
    <col min="14851" max="14852" width="10.5703125" style="279" customWidth="1"/>
    <col min="14853" max="14853" width="10.28515625" style="279" customWidth="1"/>
    <col min="14854" max="14854" width="13.28515625" style="279" customWidth="1"/>
    <col min="14855" max="14855" width="0" style="279" hidden="1" customWidth="1"/>
    <col min="14856" max="14856" width="12.7109375" style="279" customWidth="1"/>
    <col min="14857" max="14857" width="10" style="279" customWidth="1"/>
    <col min="14858" max="15103" width="9.140625" style="279"/>
    <col min="15104" max="15104" width="4.28515625" style="279" customWidth="1"/>
    <col min="15105" max="15105" width="8.7109375" style="279" customWidth="1"/>
    <col min="15106" max="15106" width="5.5703125" style="279" customWidth="1"/>
    <col min="15107" max="15108" width="10.5703125" style="279" customWidth="1"/>
    <col min="15109" max="15109" width="10.28515625" style="279" customWidth="1"/>
    <col min="15110" max="15110" width="13.28515625" style="279" customWidth="1"/>
    <col min="15111" max="15111" width="0" style="279" hidden="1" customWidth="1"/>
    <col min="15112" max="15112" width="12.7109375" style="279" customWidth="1"/>
    <col min="15113" max="15113" width="10" style="279" customWidth="1"/>
    <col min="15114" max="15359" width="9.140625" style="279"/>
    <col min="15360" max="15360" width="4.28515625" style="279" customWidth="1"/>
    <col min="15361" max="15361" width="8.7109375" style="279" customWidth="1"/>
    <col min="15362" max="15362" width="5.5703125" style="279" customWidth="1"/>
    <col min="15363" max="15364" width="10.5703125" style="279" customWidth="1"/>
    <col min="15365" max="15365" width="10.28515625" style="279" customWidth="1"/>
    <col min="15366" max="15366" width="13.28515625" style="279" customWidth="1"/>
    <col min="15367" max="15367" width="0" style="279" hidden="1" customWidth="1"/>
    <col min="15368" max="15368" width="12.7109375" style="279" customWidth="1"/>
    <col min="15369" max="15369" width="10" style="279" customWidth="1"/>
    <col min="15370" max="15615" width="9.140625" style="279"/>
    <col min="15616" max="15616" width="4.28515625" style="279" customWidth="1"/>
    <col min="15617" max="15617" width="8.7109375" style="279" customWidth="1"/>
    <col min="15618" max="15618" width="5.5703125" style="279" customWidth="1"/>
    <col min="15619" max="15620" width="10.5703125" style="279" customWidth="1"/>
    <col min="15621" max="15621" width="10.28515625" style="279" customWidth="1"/>
    <col min="15622" max="15622" width="13.28515625" style="279" customWidth="1"/>
    <col min="15623" max="15623" width="0" style="279" hidden="1" customWidth="1"/>
    <col min="15624" max="15624" width="12.7109375" style="279" customWidth="1"/>
    <col min="15625" max="15625" width="10" style="279" customWidth="1"/>
    <col min="15626" max="15871" width="9.140625" style="279"/>
    <col min="15872" max="15872" width="4.28515625" style="279" customWidth="1"/>
    <col min="15873" max="15873" width="8.7109375" style="279" customWidth="1"/>
    <col min="15874" max="15874" width="5.5703125" style="279" customWidth="1"/>
    <col min="15875" max="15876" width="10.5703125" style="279" customWidth="1"/>
    <col min="15877" max="15877" width="10.28515625" style="279" customWidth="1"/>
    <col min="15878" max="15878" width="13.28515625" style="279" customWidth="1"/>
    <col min="15879" max="15879" width="0" style="279" hidden="1" customWidth="1"/>
    <col min="15880" max="15880" width="12.7109375" style="279" customWidth="1"/>
    <col min="15881" max="15881" width="10" style="279" customWidth="1"/>
    <col min="15882" max="16127" width="9.140625" style="279"/>
    <col min="16128" max="16128" width="4.28515625" style="279" customWidth="1"/>
    <col min="16129" max="16129" width="8.7109375" style="279" customWidth="1"/>
    <col min="16130" max="16130" width="5.5703125" style="279" customWidth="1"/>
    <col min="16131" max="16132" width="10.5703125" style="279" customWidth="1"/>
    <col min="16133" max="16133" width="10.28515625" style="279" customWidth="1"/>
    <col min="16134" max="16134" width="13.28515625" style="279" customWidth="1"/>
    <col min="16135" max="16135" width="0" style="279" hidden="1" customWidth="1"/>
    <col min="16136" max="16136" width="12.7109375" style="279" customWidth="1"/>
    <col min="16137" max="16137" width="10" style="279" customWidth="1"/>
    <col min="16138" max="16384" width="9.140625" style="279"/>
  </cols>
  <sheetData>
    <row r="2" spans="1:74" x14ac:dyDescent="0.25">
      <c r="G2" s="5" t="s">
        <v>304</v>
      </c>
      <c r="H2" s="2"/>
    </row>
    <row r="3" spans="1:74" x14ac:dyDescent="0.25">
      <c r="G3" s="5" t="s">
        <v>352</v>
      </c>
      <c r="H3" s="2"/>
    </row>
    <row r="4" spans="1:74" x14ac:dyDescent="0.25">
      <c r="G4" s="5" t="s">
        <v>307</v>
      </c>
      <c r="H4" s="2"/>
    </row>
    <row r="5" spans="1:74" x14ac:dyDescent="0.25">
      <c r="G5" s="5" t="s">
        <v>351</v>
      </c>
      <c r="H5" s="2"/>
    </row>
    <row r="6" spans="1:74" x14ac:dyDescent="0.25">
      <c r="H6" s="299"/>
    </row>
    <row r="8" spans="1:74" x14ac:dyDescent="0.25">
      <c r="G8"/>
    </row>
    <row r="9" spans="1:74" ht="25.5" x14ac:dyDescent="0.25">
      <c r="A9" s="144" t="s">
        <v>355</v>
      </c>
      <c r="B9" s="144"/>
      <c r="C9" s="144"/>
      <c r="D9" s="144"/>
      <c r="E9" s="144"/>
      <c r="F9" s="144"/>
      <c r="G9" s="144"/>
      <c r="H9" s="144"/>
      <c r="I9" s="144"/>
    </row>
    <row r="10" spans="1:74" x14ac:dyDescent="0.25">
      <c r="A10" s="300"/>
      <c r="B10" s="300"/>
      <c r="C10" s="300"/>
      <c r="D10" s="300"/>
      <c r="E10" s="300"/>
      <c r="F10" s="300"/>
      <c r="G10" s="300"/>
      <c r="H10" s="300"/>
      <c r="I10" s="300"/>
    </row>
    <row r="11" spans="1:74" x14ac:dyDescent="0.25">
      <c r="A11" s="291"/>
      <c r="B11" s="291"/>
      <c r="C11" s="291"/>
      <c r="D11" s="291"/>
      <c r="E11" s="291"/>
      <c r="F11" s="291"/>
      <c r="I11" s="280" t="s">
        <v>2</v>
      </c>
    </row>
    <row r="12" spans="1:74" s="285" customFormat="1" ht="12" x14ac:dyDescent="0.2">
      <c r="A12" s="281"/>
      <c r="B12" s="281"/>
      <c r="C12" s="281"/>
      <c r="D12" s="282"/>
      <c r="E12" s="282"/>
      <c r="F12" s="309" t="s">
        <v>301</v>
      </c>
      <c r="G12" s="310"/>
      <c r="H12" s="310"/>
      <c r="I12" s="311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284"/>
      <c r="BC12" s="284"/>
      <c r="BD12" s="284"/>
      <c r="BE12" s="284"/>
      <c r="BF12" s="284"/>
      <c r="BG12" s="284"/>
      <c r="BH12" s="284"/>
      <c r="BI12" s="284"/>
      <c r="BJ12" s="284"/>
      <c r="BK12" s="284"/>
      <c r="BL12" s="284"/>
      <c r="BM12" s="284"/>
      <c r="BN12" s="284"/>
      <c r="BO12" s="284"/>
      <c r="BP12" s="284"/>
      <c r="BQ12" s="284"/>
      <c r="BR12" s="284"/>
      <c r="BS12" s="284"/>
      <c r="BT12" s="284"/>
      <c r="BU12" s="284"/>
      <c r="BV12" s="284"/>
    </row>
    <row r="13" spans="1:74" s="285" customFormat="1" ht="36" x14ac:dyDescent="0.2">
      <c r="A13" s="286" t="s">
        <v>69</v>
      </c>
      <c r="B13" s="286" t="s">
        <v>104</v>
      </c>
      <c r="C13" s="286" t="s">
        <v>6</v>
      </c>
      <c r="D13" s="287" t="s">
        <v>356</v>
      </c>
      <c r="E13" s="287" t="s">
        <v>357</v>
      </c>
      <c r="F13" s="282"/>
      <c r="G13" s="309" t="s">
        <v>37</v>
      </c>
      <c r="H13" s="311"/>
      <c r="I13" s="282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284"/>
      <c r="BT13" s="284"/>
      <c r="BU13" s="284"/>
      <c r="BV13" s="284"/>
    </row>
    <row r="14" spans="1:74" s="285" customFormat="1" ht="36" x14ac:dyDescent="0.2">
      <c r="A14" s="308"/>
      <c r="B14" s="308"/>
      <c r="C14" s="308"/>
      <c r="D14" s="308"/>
      <c r="E14" s="312"/>
      <c r="F14" s="288" t="s">
        <v>358</v>
      </c>
      <c r="G14" s="283" t="s">
        <v>302</v>
      </c>
      <c r="H14" s="283" t="s">
        <v>303</v>
      </c>
      <c r="I14" s="288" t="s">
        <v>359</v>
      </c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4"/>
      <c r="AP14" s="284"/>
      <c r="AQ14" s="284"/>
      <c r="AR14" s="284"/>
      <c r="AS14" s="284"/>
      <c r="AT14" s="284"/>
      <c r="AU14" s="284"/>
      <c r="AV14" s="284"/>
      <c r="AW14" s="284"/>
      <c r="AX14" s="284"/>
      <c r="AY14" s="284"/>
      <c r="AZ14" s="284"/>
      <c r="BA14" s="284"/>
      <c r="BB14" s="284"/>
      <c r="BC14" s="284"/>
      <c r="BD14" s="284"/>
      <c r="BE14" s="284"/>
      <c r="BF14" s="284"/>
      <c r="BG14" s="284"/>
      <c r="BH14" s="284"/>
      <c r="BI14" s="284"/>
      <c r="BJ14" s="284"/>
      <c r="BK14" s="284"/>
      <c r="BL14" s="284"/>
      <c r="BM14" s="284"/>
      <c r="BN14" s="284"/>
      <c r="BO14" s="284"/>
      <c r="BP14" s="284"/>
      <c r="BQ14" s="284"/>
      <c r="BR14" s="284"/>
      <c r="BS14" s="284"/>
      <c r="BT14" s="284"/>
      <c r="BU14" s="284"/>
      <c r="BV14" s="284"/>
    </row>
    <row r="15" spans="1:74" x14ac:dyDescent="0.25">
      <c r="A15" s="141">
        <v>1</v>
      </c>
      <c r="B15" s="141">
        <v>2</v>
      </c>
      <c r="C15" s="141">
        <v>3</v>
      </c>
      <c r="D15" s="141">
        <v>4</v>
      </c>
      <c r="E15" s="141">
        <v>5</v>
      </c>
      <c r="F15" s="141">
        <v>6</v>
      </c>
      <c r="G15" s="141">
        <v>7</v>
      </c>
      <c r="H15" s="141">
        <v>8</v>
      </c>
      <c r="I15" s="141">
        <v>9</v>
      </c>
    </row>
    <row r="16" spans="1:74" s="304" customFormat="1" ht="21" customHeight="1" x14ac:dyDescent="0.2">
      <c r="A16" s="301">
        <v>710</v>
      </c>
      <c r="B16" s="301">
        <v>71035</v>
      </c>
      <c r="C16" s="301">
        <v>2020</v>
      </c>
      <c r="D16" s="302">
        <v>9000</v>
      </c>
      <c r="E16" s="302">
        <f>SUM(F16,H16)</f>
        <v>9000</v>
      </c>
      <c r="F16" s="302">
        <v>9000</v>
      </c>
      <c r="G16" s="302">
        <v>0</v>
      </c>
      <c r="H16" s="302">
        <v>0</v>
      </c>
      <c r="I16" s="302">
        <v>0</v>
      </c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</row>
    <row r="17" spans="1:74" s="304" customFormat="1" ht="21" customHeight="1" x14ac:dyDescent="0.2">
      <c r="A17" s="301">
        <v>750</v>
      </c>
      <c r="B17" s="301">
        <v>75045</v>
      </c>
      <c r="C17" s="305">
        <v>2120</v>
      </c>
      <c r="D17" s="306">
        <v>13650</v>
      </c>
      <c r="E17" s="302">
        <f>SUM(F17,H17)</f>
        <v>13650</v>
      </c>
      <c r="F17" s="302">
        <v>13650</v>
      </c>
      <c r="G17" s="302">
        <v>13650</v>
      </c>
      <c r="H17" s="302"/>
      <c r="I17" s="302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</row>
    <row r="18" spans="1:74" s="304" customFormat="1" ht="21" customHeight="1" x14ac:dyDescent="0.2">
      <c r="A18" s="301">
        <v>801</v>
      </c>
      <c r="B18" s="301">
        <v>80146</v>
      </c>
      <c r="C18" s="305">
        <v>2020</v>
      </c>
      <c r="D18" s="306">
        <v>234820</v>
      </c>
      <c r="E18" s="302">
        <f>SUM(F18,H18)</f>
        <v>234820</v>
      </c>
      <c r="F18" s="302">
        <v>234820</v>
      </c>
      <c r="G18" s="302">
        <v>226857</v>
      </c>
      <c r="H18" s="302"/>
      <c r="I18" s="302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</row>
    <row r="19" spans="1:74" s="304" customFormat="1" ht="21" customHeight="1" x14ac:dyDescent="0.2">
      <c r="A19" s="301">
        <v>801</v>
      </c>
      <c r="B19" s="301">
        <v>80146</v>
      </c>
      <c r="C19" s="305">
        <v>2120</v>
      </c>
      <c r="D19" s="306">
        <v>238769</v>
      </c>
      <c r="E19" s="302">
        <f>SUM(F19,H19)</f>
        <v>238769</v>
      </c>
      <c r="F19" s="302">
        <v>238769</v>
      </c>
      <c r="G19" s="302">
        <v>230661</v>
      </c>
      <c r="H19" s="302"/>
      <c r="I19" s="302"/>
      <c r="J19" s="303"/>
      <c r="K19" s="303"/>
      <c r="L19" s="303"/>
      <c r="M19" s="303"/>
      <c r="N19" s="303"/>
      <c r="O19" s="303"/>
      <c r="P19" s="303"/>
      <c r="Q19" s="303"/>
      <c r="R19" s="303"/>
      <c r="S19" s="303"/>
      <c r="T19" s="303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</row>
    <row r="20" spans="1:74" s="304" customFormat="1" ht="21" customHeight="1" x14ac:dyDescent="0.2">
      <c r="A20" s="301">
        <v>801</v>
      </c>
      <c r="B20" s="301">
        <v>80195</v>
      </c>
      <c r="C20" s="305">
        <v>2120</v>
      </c>
      <c r="D20" s="306">
        <v>218400</v>
      </c>
      <c r="E20" s="302">
        <f>SUM(F20,H20)</f>
        <v>218400</v>
      </c>
      <c r="F20" s="302">
        <v>218400</v>
      </c>
      <c r="G20" s="302">
        <v>218400</v>
      </c>
      <c r="H20" s="302">
        <v>0</v>
      </c>
      <c r="I20" s="302">
        <v>0</v>
      </c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</row>
    <row r="21" spans="1:74" s="278" customFormat="1" ht="21" customHeight="1" x14ac:dyDescent="0.2">
      <c r="A21" s="313" t="s">
        <v>105</v>
      </c>
      <c r="B21" s="314"/>
      <c r="C21" s="315"/>
      <c r="D21" s="307">
        <f t="shared" ref="D21:H21" si="0">SUM(D16:D20)</f>
        <v>714639</v>
      </c>
      <c r="E21" s="307">
        <f t="shared" si="0"/>
        <v>714639</v>
      </c>
      <c r="F21" s="307">
        <f t="shared" si="0"/>
        <v>714639</v>
      </c>
      <c r="G21" s="307">
        <f t="shared" si="0"/>
        <v>689568</v>
      </c>
      <c r="H21" s="307">
        <f t="shared" si="0"/>
        <v>0</v>
      </c>
      <c r="I21" s="307">
        <f>SUM(I16:I20)</f>
        <v>0</v>
      </c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zoomScale="120" zoomScaleNormal="120" workbookViewId="0">
      <selection activeCell="A114" sqref="A114"/>
    </sheetView>
  </sheetViews>
  <sheetFormatPr defaultColWidth="4" defaultRowHeight="15" x14ac:dyDescent="0.25"/>
  <cols>
    <col min="2" max="2" width="6.28515625" customWidth="1"/>
    <col min="3" max="3" width="8.42578125" customWidth="1"/>
    <col min="4" max="4" width="52.42578125" customWidth="1"/>
    <col min="5" max="5" width="18.28515625" customWidth="1"/>
    <col min="6" max="255" width="9.140625" customWidth="1"/>
    <col min="258" max="258" width="6.28515625" customWidth="1"/>
    <col min="259" max="259" width="8.42578125" customWidth="1"/>
    <col min="260" max="260" width="52.42578125" customWidth="1"/>
    <col min="261" max="261" width="18.28515625" customWidth="1"/>
    <col min="262" max="511" width="9.140625" customWidth="1"/>
    <col min="514" max="514" width="6.28515625" customWidth="1"/>
    <col min="515" max="515" width="8.42578125" customWidth="1"/>
    <col min="516" max="516" width="52.42578125" customWidth="1"/>
    <col min="517" max="517" width="18.28515625" customWidth="1"/>
    <col min="518" max="767" width="9.140625" customWidth="1"/>
    <col min="770" max="770" width="6.28515625" customWidth="1"/>
    <col min="771" max="771" width="8.42578125" customWidth="1"/>
    <col min="772" max="772" width="52.42578125" customWidth="1"/>
    <col min="773" max="773" width="18.28515625" customWidth="1"/>
    <col min="774" max="1023" width="9.140625" customWidth="1"/>
    <col min="1026" max="1026" width="6.28515625" customWidth="1"/>
    <col min="1027" max="1027" width="8.42578125" customWidth="1"/>
    <col min="1028" max="1028" width="52.42578125" customWidth="1"/>
    <col min="1029" max="1029" width="18.28515625" customWidth="1"/>
    <col min="1030" max="1279" width="9.140625" customWidth="1"/>
    <col min="1282" max="1282" width="6.28515625" customWidth="1"/>
    <col min="1283" max="1283" width="8.42578125" customWidth="1"/>
    <col min="1284" max="1284" width="52.42578125" customWidth="1"/>
    <col min="1285" max="1285" width="18.28515625" customWidth="1"/>
    <col min="1286" max="1535" width="9.140625" customWidth="1"/>
    <col min="1538" max="1538" width="6.28515625" customWidth="1"/>
    <col min="1539" max="1539" width="8.42578125" customWidth="1"/>
    <col min="1540" max="1540" width="52.42578125" customWidth="1"/>
    <col min="1541" max="1541" width="18.28515625" customWidth="1"/>
    <col min="1542" max="1791" width="9.140625" customWidth="1"/>
    <col min="1794" max="1794" width="6.28515625" customWidth="1"/>
    <col min="1795" max="1795" width="8.42578125" customWidth="1"/>
    <col min="1796" max="1796" width="52.42578125" customWidth="1"/>
    <col min="1797" max="1797" width="18.28515625" customWidth="1"/>
    <col min="1798" max="2047" width="9.140625" customWidth="1"/>
    <col min="2050" max="2050" width="6.28515625" customWidth="1"/>
    <col min="2051" max="2051" width="8.42578125" customWidth="1"/>
    <col min="2052" max="2052" width="52.42578125" customWidth="1"/>
    <col min="2053" max="2053" width="18.28515625" customWidth="1"/>
    <col min="2054" max="2303" width="9.140625" customWidth="1"/>
    <col min="2306" max="2306" width="6.28515625" customWidth="1"/>
    <col min="2307" max="2307" width="8.42578125" customWidth="1"/>
    <col min="2308" max="2308" width="52.42578125" customWidth="1"/>
    <col min="2309" max="2309" width="18.28515625" customWidth="1"/>
    <col min="2310" max="2559" width="9.140625" customWidth="1"/>
    <col min="2562" max="2562" width="6.28515625" customWidth="1"/>
    <col min="2563" max="2563" width="8.42578125" customWidth="1"/>
    <col min="2564" max="2564" width="52.42578125" customWidth="1"/>
    <col min="2565" max="2565" width="18.28515625" customWidth="1"/>
    <col min="2566" max="2815" width="9.140625" customWidth="1"/>
    <col min="2818" max="2818" width="6.28515625" customWidth="1"/>
    <col min="2819" max="2819" width="8.42578125" customWidth="1"/>
    <col min="2820" max="2820" width="52.42578125" customWidth="1"/>
    <col min="2821" max="2821" width="18.28515625" customWidth="1"/>
    <col min="2822" max="3071" width="9.140625" customWidth="1"/>
    <col min="3074" max="3074" width="6.28515625" customWidth="1"/>
    <col min="3075" max="3075" width="8.42578125" customWidth="1"/>
    <col min="3076" max="3076" width="52.42578125" customWidth="1"/>
    <col min="3077" max="3077" width="18.28515625" customWidth="1"/>
    <col min="3078" max="3327" width="9.140625" customWidth="1"/>
    <col min="3330" max="3330" width="6.28515625" customWidth="1"/>
    <col min="3331" max="3331" width="8.42578125" customWidth="1"/>
    <col min="3332" max="3332" width="52.42578125" customWidth="1"/>
    <col min="3333" max="3333" width="18.28515625" customWidth="1"/>
    <col min="3334" max="3583" width="9.140625" customWidth="1"/>
    <col min="3586" max="3586" width="6.28515625" customWidth="1"/>
    <col min="3587" max="3587" width="8.42578125" customWidth="1"/>
    <col min="3588" max="3588" width="52.42578125" customWidth="1"/>
    <col min="3589" max="3589" width="18.28515625" customWidth="1"/>
    <col min="3590" max="3839" width="9.140625" customWidth="1"/>
    <col min="3842" max="3842" width="6.28515625" customWidth="1"/>
    <col min="3843" max="3843" width="8.42578125" customWidth="1"/>
    <col min="3844" max="3844" width="52.42578125" customWidth="1"/>
    <col min="3845" max="3845" width="18.28515625" customWidth="1"/>
    <col min="3846" max="4095" width="9.140625" customWidth="1"/>
    <col min="4098" max="4098" width="6.28515625" customWidth="1"/>
    <col min="4099" max="4099" width="8.42578125" customWidth="1"/>
    <col min="4100" max="4100" width="52.42578125" customWidth="1"/>
    <col min="4101" max="4101" width="18.28515625" customWidth="1"/>
    <col min="4102" max="4351" width="9.140625" customWidth="1"/>
    <col min="4354" max="4354" width="6.28515625" customWidth="1"/>
    <col min="4355" max="4355" width="8.42578125" customWidth="1"/>
    <col min="4356" max="4356" width="52.42578125" customWidth="1"/>
    <col min="4357" max="4357" width="18.28515625" customWidth="1"/>
    <col min="4358" max="4607" width="9.140625" customWidth="1"/>
    <col min="4610" max="4610" width="6.28515625" customWidth="1"/>
    <col min="4611" max="4611" width="8.42578125" customWidth="1"/>
    <col min="4612" max="4612" width="52.42578125" customWidth="1"/>
    <col min="4613" max="4613" width="18.28515625" customWidth="1"/>
    <col min="4614" max="4863" width="9.140625" customWidth="1"/>
    <col min="4866" max="4866" width="6.28515625" customWidth="1"/>
    <col min="4867" max="4867" width="8.42578125" customWidth="1"/>
    <col min="4868" max="4868" width="52.42578125" customWidth="1"/>
    <col min="4869" max="4869" width="18.28515625" customWidth="1"/>
    <col min="4870" max="5119" width="9.140625" customWidth="1"/>
    <col min="5122" max="5122" width="6.28515625" customWidth="1"/>
    <col min="5123" max="5123" width="8.42578125" customWidth="1"/>
    <col min="5124" max="5124" width="52.42578125" customWidth="1"/>
    <col min="5125" max="5125" width="18.28515625" customWidth="1"/>
    <col min="5126" max="5375" width="9.140625" customWidth="1"/>
    <col min="5378" max="5378" width="6.28515625" customWidth="1"/>
    <col min="5379" max="5379" width="8.42578125" customWidth="1"/>
    <col min="5380" max="5380" width="52.42578125" customWidth="1"/>
    <col min="5381" max="5381" width="18.28515625" customWidth="1"/>
    <col min="5382" max="5631" width="9.140625" customWidth="1"/>
    <col min="5634" max="5634" width="6.28515625" customWidth="1"/>
    <col min="5635" max="5635" width="8.42578125" customWidth="1"/>
    <col min="5636" max="5636" width="52.42578125" customWidth="1"/>
    <col min="5637" max="5637" width="18.28515625" customWidth="1"/>
    <col min="5638" max="5887" width="9.140625" customWidth="1"/>
    <col min="5890" max="5890" width="6.28515625" customWidth="1"/>
    <col min="5891" max="5891" width="8.42578125" customWidth="1"/>
    <col min="5892" max="5892" width="52.42578125" customWidth="1"/>
    <col min="5893" max="5893" width="18.28515625" customWidth="1"/>
    <col min="5894" max="6143" width="9.140625" customWidth="1"/>
    <col min="6146" max="6146" width="6.28515625" customWidth="1"/>
    <col min="6147" max="6147" width="8.42578125" customWidth="1"/>
    <col min="6148" max="6148" width="52.42578125" customWidth="1"/>
    <col min="6149" max="6149" width="18.28515625" customWidth="1"/>
    <col min="6150" max="6399" width="9.140625" customWidth="1"/>
    <col min="6402" max="6402" width="6.28515625" customWidth="1"/>
    <col min="6403" max="6403" width="8.42578125" customWidth="1"/>
    <col min="6404" max="6404" width="52.42578125" customWidth="1"/>
    <col min="6405" max="6405" width="18.28515625" customWidth="1"/>
    <col min="6406" max="6655" width="9.140625" customWidth="1"/>
    <col min="6658" max="6658" width="6.28515625" customWidth="1"/>
    <col min="6659" max="6659" width="8.42578125" customWidth="1"/>
    <col min="6660" max="6660" width="52.42578125" customWidth="1"/>
    <col min="6661" max="6661" width="18.28515625" customWidth="1"/>
    <col min="6662" max="6911" width="9.140625" customWidth="1"/>
    <col min="6914" max="6914" width="6.28515625" customWidth="1"/>
    <col min="6915" max="6915" width="8.42578125" customWidth="1"/>
    <col min="6916" max="6916" width="52.42578125" customWidth="1"/>
    <col min="6917" max="6917" width="18.28515625" customWidth="1"/>
    <col min="6918" max="7167" width="9.140625" customWidth="1"/>
    <col min="7170" max="7170" width="6.28515625" customWidth="1"/>
    <col min="7171" max="7171" width="8.42578125" customWidth="1"/>
    <col min="7172" max="7172" width="52.42578125" customWidth="1"/>
    <col min="7173" max="7173" width="18.28515625" customWidth="1"/>
    <col min="7174" max="7423" width="9.140625" customWidth="1"/>
    <col min="7426" max="7426" width="6.28515625" customWidth="1"/>
    <col min="7427" max="7427" width="8.42578125" customWidth="1"/>
    <col min="7428" max="7428" width="52.42578125" customWidth="1"/>
    <col min="7429" max="7429" width="18.28515625" customWidth="1"/>
    <col min="7430" max="7679" width="9.140625" customWidth="1"/>
    <col min="7682" max="7682" width="6.28515625" customWidth="1"/>
    <col min="7683" max="7683" width="8.42578125" customWidth="1"/>
    <col min="7684" max="7684" width="52.42578125" customWidth="1"/>
    <col min="7685" max="7685" width="18.28515625" customWidth="1"/>
    <col min="7686" max="7935" width="9.140625" customWidth="1"/>
    <col min="7938" max="7938" width="6.28515625" customWidth="1"/>
    <col min="7939" max="7939" width="8.42578125" customWidth="1"/>
    <col min="7940" max="7940" width="52.42578125" customWidth="1"/>
    <col min="7941" max="7941" width="18.28515625" customWidth="1"/>
    <col min="7942" max="8191" width="9.140625" customWidth="1"/>
    <col min="8194" max="8194" width="6.28515625" customWidth="1"/>
    <col min="8195" max="8195" width="8.42578125" customWidth="1"/>
    <col min="8196" max="8196" width="52.42578125" customWidth="1"/>
    <col min="8197" max="8197" width="18.28515625" customWidth="1"/>
    <col min="8198" max="8447" width="9.140625" customWidth="1"/>
    <col min="8450" max="8450" width="6.28515625" customWidth="1"/>
    <col min="8451" max="8451" width="8.42578125" customWidth="1"/>
    <col min="8452" max="8452" width="52.42578125" customWidth="1"/>
    <col min="8453" max="8453" width="18.28515625" customWidth="1"/>
    <col min="8454" max="8703" width="9.140625" customWidth="1"/>
    <col min="8706" max="8706" width="6.28515625" customWidth="1"/>
    <col min="8707" max="8707" width="8.42578125" customWidth="1"/>
    <col min="8708" max="8708" width="52.42578125" customWidth="1"/>
    <col min="8709" max="8709" width="18.28515625" customWidth="1"/>
    <col min="8710" max="8959" width="9.140625" customWidth="1"/>
    <col min="8962" max="8962" width="6.28515625" customWidth="1"/>
    <col min="8963" max="8963" width="8.42578125" customWidth="1"/>
    <col min="8964" max="8964" width="52.42578125" customWidth="1"/>
    <col min="8965" max="8965" width="18.28515625" customWidth="1"/>
    <col min="8966" max="9215" width="9.140625" customWidth="1"/>
    <col min="9218" max="9218" width="6.28515625" customWidth="1"/>
    <col min="9219" max="9219" width="8.42578125" customWidth="1"/>
    <col min="9220" max="9220" width="52.42578125" customWidth="1"/>
    <col min="9221" max="9221" width="18.28515625" customWidth="1"/>
    <col min="9222" max="9471" width="9.140625" customWidth="1"/>
    <col min="9474" max="9474" width="6.28515625" customWidth="1"/>
    <col min="9475" max="9475" width="8.42578125" customWidth="1"/>
    <col min="9476" max="9476" width="52.42578125" customWidth="1"/>
    <col min="9477" max="9477" width="18.28515625" customWidth="1"/>
    <col min="9478" max="9727" width="9.140625" customWidth="1"/>
    <col min="9730" max="9730" width="6.28515625" customWidth="1"/>
    <col min="9731" max="9731" width="8.42578125" customWidth="1"/>
    <col min="9732" max="9732" width="52.42578125" customWidth="1"/>
    <col min="9733" max="9733" width="18.28515625" customWidth="1"/>
    <col min="9734" max="9983" width="9.140625" customWidth="1"/>
    <col min="9986" max="9986" width="6.28515625" customWidth="1"/>
    <col min="9987" max="9987" width="8.42578125" customWidth="1"/>
    <col min="9988" max="9988" width="52.42578125" customWidth="1"/>
    <col min="9989" max="9989" width="18.28515625" customWidth="1"/>
    <col min="9990" max="10239" width="9.140625" customWidth="1"/>
    <col min="10242" max="10242" width="6.28515625" customWidth="1"/>
    <col min="10243" max="10243" width="8.42578125" customWidth="1"/>
    <col min="10244" max="10244" width="52.42578125" customWidth="1"/>
    <col min="10245" max="10245" width="18.28515625" customWidth="1"/>
    <col min="10246" max="10495" width="9.140625" customWidth="1"/>
    <col min="10498" max="10498" width="6.28515625" customWidth="1"/>
    <col min="10499" max="10499" width="8.42578125" customWidth="1"/>
    <col min="10500" max="10500" width="52.42578125" customWidth="1"/>
    <col min="10501" max="10501" width="18.28515625" customWidth="1"/>
    <col min="10502" max="10751" width="9.140625" customWidth="1"/>
    <col min="10754" max="10754" width="6.28515625" customWidth="1"/>
    <col min="10755" max="10755" width="8.42578125" customWidth="1"/>
    <col min="10756" max="10756" width="52.42578125" customWidth="1"/>
    <col min="10757" max="10757" width="18.28515625" customWidth="1"/>
    <col min="10758" max="11007" width="9.140625" customWidth="1"/>
    <col min="11010" max="11010" width="6.28515625" customWidth="1"/>
    <col min="11011" max="11011" width="8.42578125" customWidth="1"/>
    <col min="11012" max="11012" width="52.42578125" customWidth="1"/>
    <col min="11013" max="11013" width="18.28515625" customWidth="1"/>
    <col min="11014" max="11263" width="9.140625" customWidth="1"/>
    <col min="11266" max="11266" width="6.28515625" customWidth="1"/>
    <col min="11267" max="11267" width="8.42578125" customWidth="1"/>
    <col min="11268" max="11268" width="52.42578125" customWidth="1"/>
    <col min="11269" max="11269" width="18.28515625" customWidth="1"/>
    <col min="11270" max="11519" width="9.140625" customWidth="1"/>
    <col min="11522" max="11522" width="6.28515625" customWidth="1"/>
    <col min="11523" max="11523" width="8.42578125" customWidth="1"/>
    <col min="11524" max="11524" width="52.42578125" customWidth="1"/>
    <col min="11525" max="11525" width="18.28515625" customWidth="1"/>
    <col min="11526" max="11775" width="9.140625" customWidth="1"/>
    <col min="11778" max="11778" width="6.28515625" customWidth="1"/>
    <col min="11779" max="11779" width="8.42578125" customWidth="1"/>
    <col min="11780" max="11780" width="52.42578125" customWidth="1"/>
    <col min="11781" max="11781" width="18.28515625" customWidth="1"/>
    <col min="11782" max="12031" width="9.140625" customWidth="1"/>
    <col min="12034" max="12034" width="6.28515625" customWidth="1"/>
    <col min="12035" max="12035" width="8.42578125" customWidth="1"/>
    <col min="12036" max="12036" width="52.42578125" customWidth="1"/>
    <col min="12037" max="12037" width="18.28515625" customWidth="1"/>
    <col min="12038" max="12287" width="9.140625" customWidth="1"/>
    <col min="12290" max="12290" width="6.28515625" customWidth="1"/>
    <col min="12291" max="12291" width="8.42578125" customWidth="1"/>
    <col min="12292" max="12292" width="52.42578125" customWidth="1"/>
    <col min="12293" max="12293" width="18.28515625" customWidth="1"/>
    <col min="12294" max="12543" width="9.140625" customWidth="1"/>
    <col min="12546" max="12546" width="6.28515625" customWidth="1"/>
    <col min="12547" max="12547" width="8.42578125" customWidth="1"/>
    <col min="12548" max="12548" width="52.42578125" customWidth="1"/>
    <col min="12549" max="12549" width="18.28515625" customWidth="1"/>
    <col min="12550" max="12799" width="9.140625" customWidth="1"/>
    <col min="12802" max="12802" width="6.28515625" customWidth="1"/>
    <col min="12803" max="12803" width="8.42578125" customWidth="1"/>
    <col min="12804" max="12804" width="52.42578125" customWidth="1"/>
    <col min="12805" max="12805" width="18.28515625" customWidth="1"/>
    <col min="12806" max="13055" width="9.140625" customWidth="1"/>
    <col min="13058" max="13058" width="6.28515625" customWidth="1"/>
    <col min="13059" max="13059" width="8.42578125" customWidth="1"/>
    <col min="13060" max="13060" width="52.42578125" customWidth="1"/>
    <col min="13061" max="13061" width="18.28515625" customWidth="1"/>
    <col min="13062" max="13311" width="9.140625" customWidth="1"/>
    <col min="13314" max="13314" width="6.28515625" customWidth="1"/>
    <col min="13315" max="13315" width="8.42578125" customWidth="1"/>
    <col min="13316" max="13316" width="52.42578125" customWidth="1"/>
    <col min="13317" max="13317" width="18.28515625" customWidth="1"/>
    <col min="13318" max="13567" width="9.140625" customWidth="1"/>
    <col min="13570" max="13570" width="6.28515625" customWidth="1"/>
    <col min="13571" max="13571" width="8.42578125" customWidth="1"/>
    <col min="13572" max="13572" width="52.42578125" customWidth="1"/>
    <col min="13573" max="13573" width="18.28515625" customWidth="1"/>
    <col min="13574" max="13823" width="9.140625" customWidth="1"/>
    <col min="13826" max="13826" width="6.28515625" customWidth="1"/>
    <col min="13827" max="13827" width="8.42578125" customWidth="1"/>
    <col min="13828" max="13828" width="52.42578125" customWidth="1"/>
    <col min="13829" max="13829" width="18.28515625" customWidth="1"/>
    <col min="13830" max="14079" width="9.140625" customWidth="1"/>
    <col min="14082" max="14082" width="6.28515625" customWidth="1"/>
    <col min="14083" max="14083" width="8.42578125" customWidth="1"/>
    <col min="14084" max="14084" width="52.42578125" customWidth="1"/>
    <col min="14085" max="14085" width="18.28515625" customWidth="1"/>
    <col min="14086" max="14335" width="9.140625" customWidth="1"/>
    <col min="14338" max="14338" width="6.28515625" customWidth="1"/>
    <col min="14339" max="14339" width="8.42578125" customWidth="1"/>
    <col min="14340" max="14340" width="52.42578125" customWidth="1"/>
    <col min="14341" max="14341" width="18.28515625" customWidth="1"/>
    <col min="14342" max="14591" width="9.140625" customWidth="1"/>
    <col min="14594" max="14594" width="6.28515625" customWidth="1"/>
    <col min="14595" max="14595" width="8.42578125" customWidth="1"/>
    <col min="14596" max="14596" width="52.42578125" customWidth="1"/>
    <col min="14597" max="14597" width="18.28515625" customWidth="1"/>
    <col min="14598" max="14847" width="9.140625" customWidth="1"/>
    <col min="14850" max="14850" width="6.28515625" customWidth="1"/>
    <col min="14851" max="14851" width="8.42578125" customWidth="1"/>
    <col min="14852" max="14852" width="52.42578125" customWidth="1"/>
    <col min="14853" max="14853" width="18.28515625" customWidth="1"/>
    <col min="14854" max="15103" width="9.140625" customWidth="1"/>
    <col min="15106" max="15106" width="6.28515625" customWidth="1"/>
    <col min="15107" max="15107" width="8.42578125" customWidth="1"/>
    <col min="15108" max="15108" width="52.42578125" customWidth="1"/>
    <col min="15109" max="15109" width="18.28515625" customWidth="1"/>
    <col min="15110" max="15359" width="9.140625" customWidth="1"/>
    <col min="15362" max="15362" width="6.28515625" customWidth="1"/>
    <col min="15363" max="15363" width="8.42578125" customWidth="1"/>
    <col min="15364" max="15364" width="52.42578125" customWidth="1"/>
    <col min="15365" max="15365" width="18.28515625" customWidth="1"/>
    <col min="15366" max="15615" width="9.140625" customWidth="1"/>
    <col min="15618" max="15618" width="6.28515625" customWidth="1"/>
    <col min="15619" max="15619" width="8.42578125" customWidth="1"/>
    <col min="15620" max="15620" width="52.42578125" customWidth="1"/>
    <col min="15621" max="15621" width="18.28515625" customWidth="1"/>
    <col min="15622" max="15871" width="9.140625" customWidth="1"/>
    <col min="15874" max="15874" width="6.28515625" customWidth="1"/>
    <col min="15875" max="15875" width="8.42578125" customWidth="1"/>
    <col min="15876" max="15876" width="52.42578125" customWidth="1"/>
    <col min="15877" max="15877" width="18.28515625" customWidth="1"/>
    <col min="15878" max="16127" width="9.140625" customWidth="1"/>
    <col min="16130" max="16130" width="6.28515625" customWidth="1"/>
    <col min="16131" max="16131" width="8.42578125" customWidth="1"/>
    <col min="16132" max="16132" width="52.42578125" customWidth="1"/>
    <col min="16133" max="16133" width="18.28515625" customWidth="1"/>
    <col min="16134" max="16383" width="9.140625" customWidth="1"/>
  </cols>
  <sheetData>
    <row r="1" spans="1:5" x14ac:dyDescent="0.25">
      <c r="A1" s="127"/>
      <c r="D1" s="2" t="s">
        <v>305</v>
      </c>
      <c r="E1" s="289"/>
    </row>
    <row r="2" spans="1:5" x14ac:dyDescent="0.25">
      <c r="D2" s="2" t="s">
        <v>353</v>
      </c>
    </row>
    <row r="3" spans="1:5" x14ac:dyDescent="0.25">
      <c r="D3" s="2" t="s">
        <v>139</v>
      </c>
    </row>
    <row r="4" spans="1:5" x14ac:dyDescent="0.25">
      <c r="D4" s="5" t="s">
        <v>354</v>
      </c>
    </row>
    <row r="5" spans="1:5" ht="18.75" customHeight="1" x14ac:dyDescent="0.25">
      <c r="D5" s="5"/>
    </row>
    <row r="6" spans="1:5" ht="15.75" customHeight="1" x14ac:dyDescent="0.25">
      <c r="A6" s="144" t="s">
        <v>140</v>
      </c>
      <c r="B6" s="144"/>
      <c r="C6" s="144"/>
      <c r="D6" s="144"/>
      <c r="E6" s="144"/>
    </row>
    <row r="7" spans="1:5" ht="15.75" customHeight="1" x14ac:dyDescent="0.25">
      <c r="A7" s="144" t="s">
        <v>141</v>
      </c>
      <c r="B7" s="144"/>
      <c r="C7" s="144"/>
      <c r="D7" s="144"/>
      <c r="E7" s="144"/>
    </row>
    <row r="8" spans="1:5" ht="21.75" customHeight="1" x14ac:dyDescent="0.25">
      <c r="E8" s="152"/>
    </row>
    <row r="9" spans="1:5" ht="12.75" customHeight="1" x14ac:dyDescent="0.25">
      <c r="E9" s="143" t="s">
        <v>2</v>
      </c>
    </row>
    <row r="10" spans="1:5" ht="20.25" customHeight="1" x14ac:dyDescent="0.25">
      <c r="A10" s="153" t="s">
        <v>44</v>
      </c>
      <c r="B10" s="153" t="s">
        <v>69</v>
      </c>
      <c r="C10" s="153" t="s">
        <v>104</v>
      </c>
      <c r="D10" s="154" t="s">
        <v>142</v>
      </c>
      <c r="E10" s="153" t="s">
        <v>143</v>
      </c>
    </row>
    <row r="11" spans="1:5" s="156" customFormat="1" ht="10.5" customHeight="1" x14ac:dyDescent="0.15">
      <c r="A11" s="141">
        <v>1</v>
      </c>
      <c r="B11" s="141">
        <v>2</v>
      </c>
      <c r="C11" s="141">
        <v>3</v>
      </c>
      <c r="D11" s="155">
        <v>4</v>
      </c>
      <c r="E11" s="141">
        <v>5</v>
      </c>
    </row>
    <row r="12" spans="1:5" ht="17.25" customHeight="1" x14ac:dyDescent="0.25">
      <c r="A12" s="157" t="s">
        <v>144</v>
      </c>
      <c r="B12" s="158"/>
      <c r="C12" s="158"/>
      <c r="D12" s="158"/>
      <c r="E12" s="159"/>
    </row>
    <row r="13" spans="1:5" s="128" customFormat="1" ht="17.25" customHeight="1" x14ac:dyDescent="0.2">
      <c r="A13" s="182">
        <v>1</v>
      </c>
      <c r="B13" s="182">
        <v>700</v>
      </c>
      <c r="C13" s="182">
        <v>70095</v>
      </c>
      <c r="D13" s="290" t="s">
        <v>306</v>
      </c>
      <c r="E13" s="162">
        <v>1437890</v>
      </c>
    </row>
    <row r="14" spans="1:5" ht="28.5" customHeight="1" x14ac:dyDescent="0.25">
      <c r="A14" s="160">
        <v>2</v>
      </c>
      <c r="B14" s="160">
        <v>750</v>
      </c>
      <c r="C14" s="160">
        <v>75095</v>
      </c>
      <c r="D14" s="161" t="s">
        <v>145</v>
      </c>
      <c r="E14" s="162">
        <v>80000</v>
      </c>
    </row>
    <row r="15" spans="1:5" ht="15.75" customHeight="1" x14ac:dyDescent="0.25">
      <c r="A15" s="160">
        <v>3</v>
      </c>
      <c r="B15" s="160">
        <v>755</v>
      </c>
      <c r="C15" s="160">
        <v>75515</v>
      </c>
      <c r="D15" s="161" t="s">
        <v>146</v>
      </c>
      <c r="E15" s="162">
        <v>128040</v>
      </c>
    </row>
    <row r="16" spans="1:5" ht="51.75" customHeight="1" x14ac:dyDescent="0.25">
      <c r="A16" s="163">
        <v>4</v>
      </c>
      <c r="B16" s="163">
        <v>801</v>
      </c>
      <c r="C16" s="163">
        <v>80153</v>
      </c>
      <c r="D16" s="161" t="s">
        <v>147</v>
      </c>
      <c r="E16" s="162">
        <v>82380</v>
      </c>
    </row>
    <row r="17" spans="1:5" ht="15.75" customHeight="1" x14ac:dyDescent="0.25">
      <c r="A17" s="164"/>
      <c r="B17" s="164"/>
      <c r="C17" s="164"/>
      <c r="D17" s="165" t="s">
        <v>148</v>
      </c>
      <c r="E17" s="166"/>
    </row>
    <row r="18" spans="1:5" ht="15.75" customHeight="1" x14ac:dyDescent="0.25">
      <c r="A18" s="167"/>
      <c r="B18" s="167"/>
      <c r="C18" s="167"/>
      <c r="D18" s="168" t="s">
        <v>149</v>
      </c>
      <c r="E18" s="169"/>
    </row>
    <row r="19" spans="1:5" ht="15.75" customHeight="1" x14ac:dyDescent="0.25">
      <c r="A19" s="167"/>
      <c r="B19" s="167"/>
      <c r="C19" s="167"/>
      <c r="D19" s="168" t="s">
        <v>150</v>
      </c>
      <c r="E19" s="169"/>
    </row>
    <row r="20" spans="1:5" ht="15.75" customHeight="1" x14ac:dyDescent="0.25">
      <c r="A20" s="170"/>
      <c r="B20" s="170"/>
      <c r="C20" s="170"/>
      <c r="D20" s="171" t="s">
        <v>151</v>
      </c>
      <c r="E20" s="172"/>
    </row>
    <row r="21" spans="1:5" ht="15" customHeight="1" x14ac:dyDescent="0.25">
      <c r="A21" s="173">
        <v>5</v>
      </c>
      <c r="B21" s="173">
        <v>851</v>
      </c>
      <c r="C21" s="173">
        <v>85153</v>
      </c>
      <c r="D21" s="174" t="s">
        <v>152</v>
      </c>
      <c r="E21" s="175">
        <v>45000</v>
      </c>
    </row>
    <row r="22" spans="1:5" ht="39.75" customHeight="1" x14ac:dyDescent="0.25">
      <c r="A22" s="160">
        <v>6</v>
      </c>
      <c r="B22" s="160">
        <v>851</v>
      </c>
      <c r="C22" s="160">
        <v>85154</v>
      </c>
      <c r="D22" s="161" t="s">
        <v>153</v>
      </c>
      <c r="E22" s="162">
        <v>500000</v>
      </c>
    </row>
    <row r="23" spans="1:5" ht="17.25" customHeight="1" x14ac:dyDescent="0.25">
      <c r="A23" s="176">
        <v>7</v>
      </c>
      <c r="B23" s="176">
        <v>851</v>
      </c>
      <c r="C23" s="176">
        <v>85195</v>
      </c>
      <c r="D23" s="177" t="s">
        <v>154</v>
      </c>
      <c r="E23" s="166">
        <v>100000</v>
      </c>
    </row>
    <row r="24" spans="1:5" ht="25.5" customHeight="1" x14ac:dyDescent="0.25">
      <c r="A24" s="178">
        <v>8</v>
      </c>
      <c r="B24" s="178">
        <v>852</v>
      </c>
      <c r="C24" s="179">
        <v>85228</v>
      </c>
      <c r="D24" s="177" t="s">
        <v>155</v>
      </c>
      <c r="E24" s="162">
        <v>6275835</v>
      </c>
    </row>
    <row r="25" spans="1:5" ht="25.5" customHeight="1" x14ac:dyDescent="0.25">
      <c r="A25" s="170"/>
      <c r="B25" s="170"/>
      <c r="C25" s="180"/>
      <c r="D25" s="181" t="s">
        <v>156</v>
      </c>
      <c r="E25" s="175">
        <v>2178698</v>
      </c>
    </row>
    <row r="26" spans="1:5" ht="25.5" customHeight="1" x14ac:dyDescent="0.25">
      <c r="A26" s="160">
        <v>9</v>
      </c>
      <c r="B26" s="160">
        <v>852</v>
      </c>
      <c r="C26" s="160">
        <v>85295</v>
      </c>
      <c r="D26" s="161" t="s">
        <v>157</v>
      </c>
      <c r="E26" s="162">
        <v>912250</v>
      </c>
    </row>
    <row r="27" spans="1:5" ht="16.5" customHeight="1" x14ac:dyDescent="0.25">
      <c r="A27" s="160">
        <v>10</v>
      </c>
      <c r="B27" s="160">
        <v>852</v>
      </c>
      <c r="C27" s="160">
        <v>85295</v>
      </c>
      <c r="D27" s="161" t="s">
        <v>158</v>
      </c>
      <c r="E27" s="162">
        <v>142792</v>
      </c>
    </row>
    <row r="28" spans="1:5" ht="26.25" customHeight="1" x14ac:dyDescent="0.25">
      <c r="A28" s="160">
        <v>11</v>
      </c>
      <c r="B28" s="160">
        <v>852</v>
      </c>
      <c r="C28" s="160">
        <v>85295</v>
      </c>
      <c r="D28" s="161" t="s">
        <v>159</v>
      </c>
      <c r="E28" s="162">
        <v>111707</v>
      </c>
    </row>
    <row r="29" spans="1:5" ht="24.75" customHeight="1" x14ac:dyDescent="0.25">
      <c r="A29" s="160">
        <v>12</v>
      </c>
      <c r="B29" s="160">
        <v>852</v>
      </c>
      <c r="C29" s="160">
        <v>85295</v>
      </c>
      <c r="D29" s="161" t="s">
        <v>160</v>
      </c>
      <c r="E29" s="162">
        <v>100440</v>
      </c>
    </row>
    <row r="30" spans="1:5" ht="27" customHeight="1" x14ac:dyDescent="0.25">
      <c r="A30" s="182">
        <v>13</v>
      </c>
      <c r="B30" s="182">
        <v>853</v>
      </c>
      <c r="C30" s="182">
        <v>85326</v>
      </c>
      <c r="D30" s="183" t="s">
        <v>161</v>
      </c>
      <c r="E30" s="184">
        <v>42000</v>
      </c>
    </row>
    <row r="31" spans="1:5" ht="24.75" customHeight="1" x14ac:dyDescent="0.25">
      <c r="A31" s="160">
        <v>14</v>
      </c>
      <c r="B31" s="160">
        <v>853</v>
      </c>
      <c r="C31" s="182">
        <v>85395</v>
      </c>
      <c r="D31" s="183" t="s">
        <v>162</v>
      </c>
      <c r="E31" s="184">
        <v>88000</v>
      </c>
    </row>
    <row r="32" spans="1:5" ht="16.5" customHeight="1" x14ac:dyDescent="0.25">
      <c r="A32" s="173">
        <v>15</v>
      </c>
      <c r="B32" s="173">
        <v>855</v>
      </c>
      <c r="C32" s="173">
        <v>85504</v>
      </c>
      <c r="D32" s="177" t="s">
        <v>163</v>
      </c>
      <c r="E32" s="162">
        <v>200000</v>
      </c>
    </row>
    <row r="33" spans="1:5" ht="15.75" customHeight="1" x14ac:dyDescent="0.25">
      <c r="A33" s="173">
        <v>16</v>
      </c>
      <c r="B33" s="173">
        <v>855</v>
      </c>
      <c r="C33" s="173">
        <v>85510</v>
      </c>
      <c r="D33" s="177" t="s">
        <v>80</v>
      </c>
      <c r="E33" s="162">
        <v>1260000</v>
      </c>
    </row>
    <row r="34" spans="1:5" ht="28.5" customHeight="1" x14ac:dyDescent="0.25">
      <c r="A34" s="160">
        <v>17</v>
      </c>
      <c r="B34" s="160">
        <v>900</v>
      </c>
      <c r="C34" s="160">
        <v>90095</v>
      </c>
      <c r="D34" s="161" t="s">
        <v>164</v>
      </c>
      <c r="E34" s="184">
        <v>50000</v>
      </c>
    </row>
    <row r="35" spans="1:5" ht="26.25" customHeight="1" x14ac:dyDescent="0.25">
      <c r="A35" s="160">
        <v>18</v>
      </c>
      <c r="B35" s="160">
        <v>900</v>
      </c>
      <c r="C35" s="160">
        <v>90095</v>
      </c>
      <c r="D35" s="161" t="s">
        <v>165</v>
      </c>
      <c r="E35" s="162">
        <v>200000</v>
      </c>
    </row>
    <row r="36" spans="1:5" ht="16.5" customHeight="1" x14ac:dyDescent="0.25">
      <c r="A36" s="185">
        <v>19</v>
      </c>
      <c r="B36" s="185">
        <v>921</v>
      </c>
      <c r="C36" s="185">
        <v>92120</v>
      </c>
      <c r="D36" s="186" t="s">
        <v>166</v>
      </c>
      <c r="E36" s="187">
        <v>400000</v>
      </c>
    </row>
    <row r="37" spans="1:5" ht="39.75" customHeight="1" x14ac:dyDescent="0.25">
      <c r="A37" s="160">
        <v>20</v>
      </c>
      <c r="B37" s="160">
        <v>921</v>
      </c>
      <c r="C37" s="160">
        <v>92195</v>
      </c>
      <c r="D37" s="161" t="s">
        <v>167</v>
      </c>
      <c r="E37" s="162">
        <v>281000</v>
      </c>
    </row>
    <row r="38" spans="1:5" ht="15.75" customHeight="1" x14ac:dyDescent="0.25">
      <c r="A38" s="173">
        <v>21</v>
      </c>
      <c r="B38" s="173">
        <v>926</v>
      </c>
      <c r="C38" s="173">
        <v>92605</v>
      </c>
      <c r="D38" s="177" t="s">
        <v>168</v>
      </c>
      <c r="E38" s="162">
        <v>1800000</v>
      </c>
    </row>
    <row r="39" spans="1:5" ht="26.25" customHeight="1" x14ac:dyDescent="0.25">
      <c r="A39" s="160">
        <v>22</v>
      </c>
      <c r="B39" s="160">
        <v>926</v>
      </c>
      <c r="C39" s="160">
        <v>92695</v>
      </c>
      <c r="D39" s="161" t="s">
        <v>169</v>
      </c>
      <c r="E39" s="162">
        <v>106000</v>
      </c>
    </row>
    <row r="40" spans="1:5" ht="16.5" customHeight="1" x14ac:dyDescent="0.25">
      <c r="A40" s="188"/>
      <c r="B40" s="189"/>
      <c r="C40" s="189"/>
      <c r="D40" s="189" t="s">
        <v>170</v>
      </c>
      <c r="E40" s="190">
        <f>SUM(E13:E39)</f>
        <v>16522032</v>
      </c>
    </row>
    <row r="41" spans="1:5" ht="17.25" customHeight="1" x14ac:dyDescent="0.25">
      <c r="A41" s="157" t="s">
        <v>171</v>
      </c>
      <c r="B41" s="158"/>
      <c r="C41" s="158"/>
      <c r="D41" s="158"/>
      <c r="E41" s="159"/>
    </row>
    <row r="42" spans="1:5" ht="17.25" customHeight="1" x14ac:dyDescent="0.25">
      <c r="A42" s="153" t="s">
        <v>44</v>
      </c>
      <c r="B42" s="153" t="s">
        <v>69</v>
      </c>
      <c r="C42" s="153" t="s">
        <v>104</v>
      </c>
      <c r="D42" s="154" t="s">
        <v>172</v>
      </c>
      <c r="E42" s="153" t="s">
        <v>143</v>
      </c>
    </row>
    <row r="43" spans="1:5" ht="15.75" customHeight="1" x14ac:dyDescent="0.25">
      <c r="A43" s="185">
        <v>1</v>
      </c>
      <c r="B43" s="185">
        <v>801</v>
      </c>
      <c r="C43" s="185">
        <v>80101</v>
      </c>
      <c r="D43" s="191" t="s">
        <v>14</v>
      </c>
      <c r="E43" s="187">
        <v>6066218</v>
      </c>
    </row>
    <row r="44" spans="1:5" ht="16.5" customHeight="1" x14ac:dyDescent="0.25">
      <c r="A44" s="213"/>
      <c r="B44" s="214"/>
      <c r="C44" s="215"/>
      <c r="D44" s="216" t="s">
        <v>173</v>
      </c>
      <c r="E44" s="212"/>
    </row>
    <row r="45" spans="1:5" ht="15" customHeight="1" x14ac:dyDescent="0.25">
      <c r="A45" s="194"/>
      <c r="B45" s="195"/>
      <c r="C45" s="196"/>
      <c r="D45" s="197" t="s">
        <v>174</v>
      </c>
      <c r="E45" s="198"/>
    </row>
    <row r="46" spans="1:5" ht="15" customHeight="1" x14ac:dyDescent="0.25">
      <c r="A46" s="194"/>
      <c r="B46" s="195"/>
      <c r="C46" s="196"/>
      <c r="D46" s="199" t="s">
        <v>175</v>
      </c>
      <c r="E46" s="200"/>
    </row>
    <row r="47" spans="1:5" s="62" customFormat="1" ht="26.25" customHeight="1" x14ac:dyDescent="0.25">
      <c r="A47" s="194"/>
      <c r="B47" s="195"/>
      <c r="C47" s="196"/>
      <c r="D47" s="201" t="s">
        <v>176</v>
      </c>
      <c r="E47" s="202"/>
    </row>
    <row r="48" spans="1:5" ht="27" customHeight="1" x14ac:dyDescent="0.25">
      <c r="A48" s="194"/>
      <c r="B48" s="195"/>
      <c r="C48" s="196"/>
      <c r="D48" s="203" t="s">
        <v>177</v>
      </c>
      <c r="E48" s="198"/>
    </row>
    <row r="49" spans="1:5" ht="25.5" customHeight="1" x14ac:dyDescent="0.25">
      <c r="A49" s="194"/>
      <c r="B49" s="195"/>
      <c r="C49" s="196"/>
      <c r="D49" s="204" t="s">
        <v>178</v>
      </c>
      <c r="E49" s="202"/>
    </row>
    <row r="50" spans="1:5" ht="25.5" customHeight="1" x14ac:dyDescent="0.25">
      <c r="A50" s="194"/>
      <c r="B50" s="195"/>
      <c r="C50" s="196"/>
      <c r="D50" s="203" t="s">
        <v>179</v>
      </c>
      <c r="E50" s="198"/>
    </row>
    <row r="51" spans="1:5" ht="14.25" customHeight="1" x14ac:dyDescent="0.25">
      <c r="A51" s="194"/>
      <c r="B51" s="195"/>
      <c r="C51" s="196"/>
      <c r="D51" s="205" t="s">
        <v>149</v>
      </c>
      <c r="E51" s="200"/>
    </row>
    <row r="52" spans="1:5" ht="24" customHeight="1" x14ac:dyDescent="0.25">
      <c r="A52" s="206"/>
      <c r="B52" s="207"/>
      <c r="C52" s="208"/>
      <c r="D52" s="209" t="s">
        <v>180</v>
      </c>
      <c r="E52" s="210"/>
    </row>
    <row r="53" spans="1:5" ht="13.5" customHeight="1" x14ac:dyDescent="0.25">
      <c r="A53" s="185">
        <v>2</v>
      </c>
      <c r="B53" s="185">
        <v>801</v>
      </c>
      <c r="C53" s="185">
        <v>80103</v>
      </c>
      <c r="D53" s="191" t="s">
        <v>108</v>
      </c>
      <c r="E53" s="187">
        <v>118461</v>
      </c>
    </row>
    <row r="54" spans="1:5" ht="24" customHeight="1" x14ac:dyDescent="0.25">
      <c r="A54" s="194"/>
      <c r="B54" s="195"/>
      <c r="C54" s="196"/>
      <c r="D54" s="211" t="s">
        <v>176</v>
      </c>
      <c r="E54" s="212"/>
    </row>
    <row r="55" spans="1:5" ht="13.5" customHeight="1" x14ac:dyDescent="0.25">
      <c r="A55" s="206"/>
      <c r="B55" s="207"/>
      <c r="C55" s="208"/>
      <c r="D55" s="78" t="s">
        <v>149</v>
      </c>
      <c r="E55" s="210"/>
    </row>
    <row r="56" spans="1:5" ht="15.75" customHeight="1" x14ac:dyDescent="0.25">
      <c r="A56" s="185">
        <v>3</v>
      </c>
      <c r="B56" s="185">
        <v>801</v>
      </c>
      <c r="C56" s="185">
        <v>80104</v>
      </c>
      <c r="D56" s="191" t="s">
        <v>16</v>
      </c>
      <c r="E56" s="187">
        <v>7597352</v>
      </c>
    </row>
    <row r="57" spans="1:5" ht="14.25" customHeight="1" x14ac:dyDescent="0.25">
      <c r="A57" s="213"/>
      <c r="B57" s="214"/>
      <c r="C57" s="215"/>
      <c r="D57" s="216" t="s">
        <v>181</v>
      </c>
      <c r="E57" s="212"/>
    </row>
    <row r="58" spans="1:5" ht="14.25" customHeight="1" x14ac:dyDescent="0.25">
      <c r="A58" s="194"/>
      <c r="B58" s="195"/>
      <c r="C58" s="196"/>
      <c r="D58" s="217" t="s">
        <v>182</v>
      </c>
      <c r="E58" s="200"/>
    </row>
    <row r="59" spans="1:5" ht="13.5" customHeight="1" x14ac:dyDescent="0.25">
      <c r="A59" s="194"/>
      <c r="B59" s="195"/>
      <c r="C59" s="196"/>
      <c r="D59" s="217" t="s">
        <v>183</v>
      </c>
      <c r="E59" s="200"/>
    </row>
    <row r="60" spans="1:5" ht="23.25" customHeight="1" x14ac:dyDescent="0.25">
      <c r="A60" s="194"/>
      <c r="B60" s="195"/>
      <c r="C60" s="196"/>
      <c r="D60" s="218" t="s">
        <v>184</v>
      </c>
      <c r="E60" s="200"/>
    </row>
    <row r="61" spans="1:5" s="62" customFormat="1" ht="13.5" customHeight="1" x14ac:dyDescent="0.25">
      <c r="A61" s="194"/>
      <c r="B61" s="195"/>
      <c r="C61" s="196"/>
      <c r="D61" s="217" t="s">
        <v>185</v>
      </c>
      <c r="E61" s="200"/>
    </row>
    <row r="62" spans="1:5" ht="13.5" customHeight="1" x14ac:dyDescent="0.25">
      <c r="A62" s="194"/>
      <c r="B62" s="195"/>
      <c r="C62" s="196"/>
      <c r="D62" s="217" t="s">
        <v>186</v>
      </c>
      <c r="E62" s="200"/>
    </row>
    <row r="63" spans="1:5" s="62" customFormat="1" ht="13.5" customHeight="1" x14ac:dyDescent="0.25">
      <c r="A63" s="194"/>
      <c r="B63" s="195"/>
      <c r="C63" s="196"/>
      <c r="D63" s="218" t="s">
        <v>187</v>
      </c>
      <c r="E63" s="200"/>
    </row>
    <row r="64" spans="1:5" ht="13.5" customHeight="1" x14ac:dyDescent="0.25">
      <c r="A64" s="194"/>
      <c r="B64" s="195"/>
      <c r="C64" s="196"/>
      <c r="D64" s="218" t="s">
        <v>188</v>
      </c>
      <c r="E64" s="200"/>
    </row>
    <row r="65" spans="1:5" s="62" customFormat="1" ht="13.5" customHeight="1" x14ac:dyDescent="0.25">
      <c r="A65" s="194"/>
      <c r="B65" s="195"/>
      <c r="C65" s="196"/>
      <c r="D65" s="217" t="s">
        <v>189</v>
      </c>
      <c r="E65" s="200"/>
    </row>
    <row r="66" spans="1:5" s="62" customFormat="1" ht="13.5" customHeight="1" x14ac:dyDescent="0.25">
      <c r="A66" s="194"/>
      <c r="B66" s="195"/>
      <c r="C66" s="196"/>
      <c r="D66" s="217" t="s">
        <v>190</v>
      </c>
      <c r="E66" s="200"/>
    </row>
    <row r="67" spans="1:5" s="62" customFormat="1" ht="13.5" customHeight="1" x14ac:dyDescent="0.25">
      <c r="A67" s="194"/>
      <c r="B67" s="195"/>
      <c r="C67" s="196"/>
      <c r="D67" s="218" t="s">
        <v>191</v>
      </c>
      <c r="E67" s="200"/>
    </row>
    <row r="68" spans="1:5" s="62" customFormat="1" ht="13.5" customHeight="1" x14ac:dyDescent="0.25">
      <c r="A68" s="194"/>
      <c r="B68" s="195"/>
      <c r="C68" s="196"/>
      <c r="D68" s="205" t="s">
        <v>192</v>
      </c>
      <c r="E68" s="200"/>
    </row>
    <row r="69" spans="1:5" s="62" customFormat="1" ht="13.5" customHeight="1" x14ac:dyDescent="0.25">
      <c r="A69" s="194"/>
      <c r="B69" s="195"/>
      <c r="C69" s="196"/>
      <c r="D69" s="205" t="s">
        <v>193</v>
      </c>
      <c r="E69" s="200"/>
    </row>
    <row r="70" spans="1:5" s="62" customFormat="1" ht="13.5" customHeight="1" x14ac:dyDescent="0.25">
      <c r="A70" s="194"/>
      <c r="B70" s="195"/>
      <c r="C70" s="196"/>
      <c r="D70" s="205" t="s">
        <v>194</v>
      </c>
      <c r="E70" s="200"/>
    </row>
    <row r="71" spans="1:5" s="62" customFormat="1" ht="13.5" customHeight="1" x14ac:dyDescent="0.25">
      <c r="A71" s="194"/>
      <c r="B71" s="195"/>
      <c r="C71" s="196"/>
      <c r="D71" s="205" t="s">
        <v>195</v>
      </c>
      <c r="E71" s="200"/>
    </row>
    <row r="72" spans="1:5" ht="13.5" customHeight="1" x14ac:dyDescent="0.25">
      <c r="A72" s="206"/>
      <c r="B72" s="207"/>
      <c r="C72" s="208"/>
      <c r="D72" s="219" t="s">
        <v>196</v>
      </c>
      <c r="E72" s="210"/>
    </row>
    <row r="73" spans="1:5" ht="12.75" customHeight="1" x14ac:dyDescent="0.25">
      <c r="A73" s="185">
        <v>4</v>
      </c>
      <c r="B73" s="185">
        <v>801</v>
      </c>
      <c r="C73" s="185">
        <v>80106</v>
      </c>
      <c r="D73" s="191" t="s">
        <v>197</v>
      </c>
      <c r="E73" s="187">
        <v>80391</v>
      </c>
    </row>
    <row r="74" spans="1:5" ht="13.5" customHeight="1" x14ac:dyDescent="0.25">
      <c r="A74" s="194"/>
      <c r="B74" s="195"/>
      <c r="C74" s="196"/>
      <c r="D74" s="220" t="s">
        <v>198</v>
      </c>
      <c r="E74" s="221"/>
    </row>
    <row r="75" spans="1:5" ht="13.5" customHeight="1" x14ac:dyDescent="0.25">
      <c r="A75" s="185">
        <v>5</v>
      </c>
      <c r="B75" s="185">
        <v>801</v>
      </c>
      <c r="C75" s="185">
        <v>80115</v>
      </c>
      <c r="D75" s="192" t="s">
        <v>86</v>
      </c>
      <c r="E75" s="187">
        <v>1895234</v>
      </c>
    </row>
    <row r="76" spans="1:5" ht="23.25" customHeight="1" x14ac:dyDescent="0.25">
      <c r="A76" s="186"/>
      <c r="B76" s="192"/>
      <c r="C76" s="193"/>
      <c r="D76" s="222" t="s">
        <v>199</v>
      </c>
      <c r="E76" s="187"/>
    </row>
    <row r="77" spans="1:5" ht="13.5" customHeight="1" x14ac:dyDescent="0.25">
      <c r="A77" s="185">
        <v>6</v>
      </c>
      <c r="B77" s="185">
        <v>801</v>
      </c>
      <c r="C77" s="185">
        <v>80116</v>
      </c>
      <c r="D77" s="192" t="s">
        <v>112</v>
      </c>
      <c r="E77" s="187">
        <v>5060419</v>
      </c>
    </row>
    <row r="78" spans="1:5" ht="13.5" customHeight="1" x14ac:dyDescent="0.25">
      <c r="A78" s="213"/>
      <c r="B78" s="214"/>
      <c r="C78" s="215"/>
      <c r="D78" s="223" t="s">
        <v>200</v>
      </c>
      <c r="E78" s="212"/>
    </row>
    <row r="79" spans="1:5" ht="25.5" customHeight="1" x14ac:dyDescent="0.25">
      <c r="A79" s="194"/>
      <c r="B79" s="195"/>
      <c r="C79" s="196"/>
      <c r="D79" s="199" t="s">
        <v>201</v>
      </c>
      <c r="E79" s="200"/>
    </row>
    <row r="80" spans="1:5" ht="22.5" customHeight="1" x14ac:dyDescent="0.25">
      <c r="A80" s="194"/>
      <c r="B80" s="195"/>
      <c r="C80" s="196"/>
      <c r="D80" s="203" t="s">
        <v>202</v>
      </c>
      <c r="E80" s="198"/>
    </row>
    <row r="81" spans="1:5" ht="13.5" customHeight="1" x14ac:dyDescent="0.25">
      <c r="A81" s="194"/>
      <c r="B81" s="195"/>
      <c r="C81" s="196"/>
      <c r="D81" s="205" t="s">
        <v>203</v>
      </c>
      <c r="E81" s="200"/>
    </row>
    <row r="82" spans="1:5" ht="13.5" customHeight="1" x14ac:dyDescent="0.25">
      <c r="A82" s="194"/>
      <c r="B82" s="195"/>
      <c r="C82" s="196"/>
      <c r="D82" s="205" t="s">
        <v>204</v>
      </c>
      <c r="E82" s="200"/>
    </row>
    <row r="83" spans="1:5" ht="25.5" customHeight="1" x14ac:dyDescent="0.25">
      <c r="A83" s="194"/>
      <c r="B83" s="195"/>
      <c r="C83" s="196"/>
      <c r="D83" s="199" t="s">
        <v>205</v>
      </c>
      <c r="E83" s="200"/>
    </row>
    <row r="84" spans="1:5" ht="13.5" customHeight="1" x14ac:dyDescent="0.25">
      <c r="A84" s="194"/>
      <c r="B84" s="195"/>
      <c r="C84" s="196"/>
      <c r="D84" s="199" t="s">
        <v>206</v>
      </c>
      <c r="E84" s="200"/>
    </row>
    <row r="85" spans="1:5" ht="13.5" customHeight="1" x14ac:dyDescent="0.25">
      <c r="A85" s="194"/>
      <c r="B85" s="195"/>
      <c r="C85" s="196"/>
      <c r="D85" s="199" t="s">
        <v>207</v>
      </c>
      <c r="E85" s="200"/>
    </row>
    <row r="86" spans="1:5" ht="12.75" customHeight="1" x14ac:dyDescent="0.25">
      <c r="A86" s="194"/>
      <c r="B86" s="195"/>
      <c r="C86" s="196"/>
      <c r="D86" s="218" t="s">
        <v>208</v>
      </c>
      <c r="E86" s="200"/>
    </row>
    <row r="87" spans="1:5" s="62" customFormat="1" ht="13.5" customHeight="1" x14ac:dyDescent="0.25">
      <c r="A87" s="194"/>
      <c r="B87" s="195"/>
      <c r="C87" s="196"/>
      <c r="D87" s="205" t="s">
        <v>209</v>
      </c>
      <c r="E87" s="200"/>
    </row>
    <row r="88" spans="1:5" ht="13.5" customHeight="1" x14ac:dyDescent="0.25">
      <c r="A88" s="194"/>
      <c r="B88" s="195"/>
      <c r="C88" s="196"/>
      <c r="D88" s="224" t="s">
        <v>210</v>
      </c>
      <c r="E88" s="198"/>
    </row>
    <row r="89" spans="1:5" ht="13.5" customHeight="1" x14ac:dyDescent="0.25">
      <c r="A89" s="194"/>
      <c r="B89" s="195"/>
      <c r="C89" s="225"/>
      <c r="D89" s="226" t="s">
        <v>211</v>
      </c>
      <c r="E89" s="200"/>
    </row>
    <row r="90" spans="1:5" s="62" customFormat="1" ht="13.5" customHeight="1" x14ac:dyDescent="0.25">
      <c r="A90" s="194"/>
      <c r="B90" s="195"/>
      <c r="C90" s="196"/>
      <c r="D90" s="205" t="s">
        <v>212</v>
      </c>
      <c r="E90" s="200"/>
    </row>
    <row r="91" spans="1:5" ht="25.5" customHeight="1" x14ac:dyDescent="0.25">
      <c r="A91" s="206"/>
      <c r="B91" s="207"/>
      <c r="C91" s="208"/>
      <c r="D91" s="209" t="s">
        <v>213</v>
      </c>
      <c r="E91" s="210"/>
    </row>
    <row r="92" spans="1:5" ht="13.5" customHeight="1" x14ac:dyDescent="0.25">
      <c r="A92" s="185">
        <v>7</v>
      </c>
      <c r="B92" s="185">
        <v>801</v>
      </c>
      <c r="C92" s="185">
        <v>80117</v>
      </c>
      <c r="D92" s="186" t="s">
        <v>116</v>
      </c>
      <c r="E92" s="187">
        <v>2129846</v>
      </c>
    </row>
    <row r="93" spans="1:5" ht="15" customHeight="1" x14ac:dyDescent="0.25">
      <c r="A93" s="213"/>
      <c r="B93" s="214"/>
      <c r="C93" s="215"/>
      <c r="D93" s="227" t="s">
        <v>214</v>
      </c>
      <c r="E93" s="212"/>
    </row>
    <row r="94" spans="1:5" ht="24.75" customHeight="1" x14ac:dyDescent="0.25">
      <c r="A94" s="194"/>
      <c r="B94" s="195"/>
      <c r="C94" s="196"/>
      <c r="D94" s="228" t="s">
        <v>215</v>
      </c>
      <c r="E94" s="202"/>
    </row>
    <row r="95" spans="1:5" ht="28.5" customHeight="1" x14ac:dyDescent="0.25">
      <c r="A95" s="194"/>
      <c r="B95" s="195"/>
      <c r="C95" s="196"/>
      <c r="D95" s="209" t="s">
        <v>216</v>
      </c>
      <c r="E95" s="221"/>
    </row>
    <row r="96" spans="1:5" ht="15.75" customHeight="1" x14ac:dyDescent="0.25">
      <c r="A96" s="185">
        <v>8</v>
      </c>
      <c r="B96" s="185">
        <v>801</v>
      </c>
      <c r="C96" s="185">
        <v>80120</v>
      </c>
      <c r="D96" s="186" t="s">
        <v>106</v>
      </c>
      <c r="E96" s="187">
        <v>6293615</v>
      </c>
    </row>
    <row r="97" spans="1:5" ht="27" customHeight="1" x14ac:dyDescent="0.25">
      <c r="A97" s="213"/>
      <c r="B97" s="214"/>
      <c r="C97" s="215"/>
      <c r="D97" s="227" t="s">
        <v>217</v>
      </c>
      <c r="E97" s="212"/>
    </row>
    <row r="98" spans="1:5" ht="26.25" customHeight="1" x14ac:dyDescent="0.25">
      <c r="A98" s="194"/>
      <c r="B98" s="195"/>
      <c r="C98" s="196"/>
      <c r="D98" s="199" t="s">
        <v>218</v>
      </c>
      <c r="E98" s="200"/>
    </row>
    <row r="99" spans="1:5" ht="13.5" customHeight="1" x14ac:dyDescent="0.25">
      <c r="A99" s="194"/>
      <c r="B99" s="195"/>
      <c r="C99" s="196"/>
      <c r="D99" s="199" t="s">
        <v>219</v>
      </c>
      <c r="E99" s="200"/>
    </row>
    <row r="100" spans="1:5" ht="13.5" customHeight="1" x14ac:dyDescent="0.25">
      <c r="A100" s="194"/>
      <c r="B100" s="195"/>
      <c r="C100" s="196"/>
      <c r="D100" s="199" t="s">
        <v>220</v>
      </c>
      <c r="E100" s="200"/>
    </row>
    <row r="101" spans="1:5" ht="13.5" customHeight="1" x14ac:dyDescent="0.25">
      <c r="A101" s="194"/>
      <c r="B101" s="195"/>
      <c r="C101" s="196"/>
      <c r="D101" s="205" t="s">
        <v>221</v>
      </c>
      <c r="E101" s="200"/>
    </row>
    <row r="102" spans="1:5" ht="13.5" customHeight="1" x14ac:dyDescent="0.25">
      <c r="A102" s="194"/>
      <c r="B102" s="195"/>
      <c r="C102" s="196"/>
      <c r="D102" s="205" t="s">
        <v>222</v>
      </c>
      <c r="E102" s="200"/>
    </row>
    <row r="103" spans="1:5" ht="24.75" customHeight="1" x14ac:dyDescent="0.25">
      <c r="A103" s="194"/>
      <c r="B103" s="195"/>
      <c r="C103" s="196"/>
      <c r="D103" s="199" t="s">
        <v>223</v>
      </c>
      <c r="E103" s="200"/>
    </row>
    <row r="104" spans="1:5" ht="13.5" customHeight="1" x14ac:dyDescent="0.25">
      <c r="A104" s="194"/>
      <c r="B104" s="195"/>
      <c r="C104" s="196"/>
      <c r="D104" s="205" t="s">
        <v>224</v>
      </c>
      <c r="E104" s="200"/>
    </row>
    <row r="105" spans="1:5" ht="15" customHeight="1" x14ac:dyDescent="0.25">
      <c r="A105" s="194"/>
      <c r="B105" s="195"/>
      <c r="C105" s="196"/>
      <c r="D105" s="199" t="s">
        <v>225</v>
      </c>
      <c r="E105" s="200"/>
    </row>
    <row r="106" spans="1:5" ht="26.25" customHeight="1" x14ac:dyDescent="0.25">
      <c r="A106" s="194"/>
      <c r="B106" s="195"/>
      <c r="C106" s="196"/>
      <c r="D106" s="218" t="s">
        <v>226</v>
      </c>
      <c r="E106" s="200"/>
    </row>
    <row r="107" spans="1:5" ht="26.25" customHeight="1" x14ac:dyDescent="0.25">
      <c r="A107" s="194"/>
      <c r="B107" s="195"/>
      <c r="C107" s="196"/>
      <c r="D107" s="217" t="s">
        <v>227</v>
      </c>
      <c r="E107" s="200"/>
    </row>
    <row r="108" spans="1:5" ht="24.75" customHeight="1" x14ac:dyDescent="0.25">
      <c r="A108" s="194"/>
      <c r="B108" s="195"/>
      <c r="C108" s="196"/>
      <c r="D108" s="217" t="s">
        <v>228</v>
      </c>
      <c r="E108" s="200"/>
    </row>
    <row r="109" spans="1:5" ht="25.5" customHeight="1" x14ac:dyDescent="0.25">
      <c r="A109" s="194"/>
      <c r="B109" s="195"/>
      <c r="C109" s="196"/>
      <c r="D109" s="218" t="s">
        <v>229</v>
      </c>
      <c r="E109" s="200"/>
    </row>
    <row r="110" spans="1:5" ht="25.5" customHeight="1" x14ac:dyDescent="0.25">
      <c r="A110" s="194"/>
      <c r="B110" s="195"/>
      <c r="C110" s="196"/>
      <c r="D110" s="218" t="s">
        <v>230</v>
      </c>
      <c r="E110" s="200"/>
    </row>
    <row r="111" spans="1:5" ht="13.5" customHeight="1" x14ac:dyDescent="0.25">
      <c r="A111" s="194"/>
      <c r="B111" s="195"/>
      <c r="C111" s="196"/>
      <c r="D111" s="199" t="s">
        <v>231</v>
      </c>
      <c r="E111" s="200"/>
    </row>
    <row r="112" spans="1:5" ht="13.5" customHeight="1" x14ac:dyDescent="0.25">
      <c r="A112" s="194"/>
      <c r="B112" s="195"/>
      <c r="C112" s="196"/>
      <c r="D112" s="205" t="s">
        <v>232</v>
      </c>
      <c r="E112" s="200"/>
    </row>
    <row r="113" spans="1:5" ht="13.5" customHeight="1" x14ac:dyDescent="0.25">
      <c r="A113" s="206"/>
      <c r="B113" s="207"/>
      <c r="C113" s="208"/>
      <c r="D113" s="219" t="s">
        <v>233</v>
      </c>
      <c r="E113" s="210"/>
    </row>
    <row r="114" spans="1:5" ht="51" customHeight="1" x14ac:dyDescent="0.25">
      <c r="A114" s="160">
        <v>9</v>
      </c>
      <c r="B114" s="160">
        <v>801</v>
      </c>
      <c r="C114" s="160">
        <v>80149</v>
      </c>
      <c r="D114" s="161" t="s">
        <v>234</v>
      </c>
      <c r="E114" s="184">
        <v>1830812</v>
      </c>
    </row>
    <row r="115" spans="1:5" ht="25.5" customHeight="1" x14ac:dyDescent="0.25">
      <c r="A115" s="213"/>
      <c r="B115" s="214"/>
      <c r="C115" s="215"/>
      <c r="D115" s="211" t="s">
        <v>184</v>
      </c>
      <c r="E115" s="212"/>
    </row>
    <row r="116" spans="1:5" ht="13.5" customHeight="1" x14ac:dyDescent="0.25">
      <c r="A116" s="194"/>
      <c r="B116" s="195"/>
      <c r="C116" s="196"/>
      <c r="D116" s="218" t="s">
        <v>192</v>
      </c>
      <c r="E116" s="200"/>
    </row>
    <row r="117" spans="1:5" ht="13.5" customHeight="1" x14ac:dyDescent="0.25">
      <c r="A117" s="194"/>
      <c r="B117" s="195"/>
      <c r="C117" s="196"/>
      <c r="D117" s="218" t="s">
        <v>235</v>
      </c>
      <c r="E117" s="200"/>
    </row>
    <row r="118" spans="1:5" ht="13.5" customHeight="1" x14ac:dyDescent="0.25">
      <c r="A118" s="194"/>
      <c r="B118" s="195"/>
      <c r="C118" s="196"/>
      <c r="D118" s="229" t="s">
        <v>181</v>
      </c>
      <c r="E118" s="198"/>
    </row>
    <row r="119" spans="1:5" ht="13.5" customHeight="1" x14ac:dyDescent="0.25">
      <c r="A119" s="194"/>
      <c r="B119" s="195"/>
      <c r="C119" s="196"/>
      <c r="D119" s="217" t="s">
        <v>183</v>
      </c>
      <c r="E119" s="200"/>
    </row>
    <row r="120" spans="1:5" ht="13.5" customHeight="1" x14ac:dyDescent="0.25">
      <c r="A120" s="194"/>
      <c r="B120" s="195"/>
      <c r="C120" s="196"/>
      <c r="D120" s="218" t="s">
        <v>236</v>
      </c>
      <c r="E120" s="200"/>
    </row>
    <row r="121" spans="1:5" ht="13.5" customHeight="1" x14ac:dyDescent="0.25">
      <c r="A121" s="194"/>
      <c r="B121" s="195"/>
      <c r="C121" s="196"/>
      <c r="D121" s="218" t="s">
        <v>237</v>
      </c>
      <c r="E121" s="200"/>
    </row>
    <row r="122" spans="1:5" ht="13.5" customHeight="1" x14ac:dyDescent="0.25">
      <c r="A122" s="206"/>
      <c r="B122" s="207"/>
      <c r="C122" s="208"/>
      <c r="D122" s="230" t="s">
        <v>194</v>
      </c>
      <c r="E122" s="210"/>
    </row>
    <row r="123" spans="1:5" ht="39" customHeight="1" x14ac:dyDescent="0.25">
      <c r="A123" s="160">
        <v>10</v>
      </c>
      <c r="B123" s="160">
        <v>801</v>
      </c>
      <c r="C123" s="160">
        <v>80150</v>
      </c>
      <c r="D123" s="161" t="s">
        <v>238</v>
      </c>
      <c r="E123" s="184">
        <v>194331</v>
      </c>
    </row>
    <row r="124" spans="1:5" ht="13.5" customHeight="1" x14ac:dyDescent="0.25">
      <c r="A124" s="213"/>
      <c r="B124" s="214"/>
      <c r="C124" s="215"/>
      <c r="D124" s="211" t="s">
        <v>173</v>
      </c>
      <c r="E124" s="212"/>
    </row>
    <row r="125" spans="1:5" ht="25.5" customHeight="1" x14ac:dyDescent="0.25">
      <c r="A125" s="194"/>
      <c r="B125" s="195"/>
      <c r="C125" s="196"/>
      <c r="D125" s="199" t="s">
        <v>239</v>
      </c>
      <c r="E125" s="200"/>
    </row>
    <row r="126" spans="1:5" ht="15.75" customHeight="1" x14ac:dyDescent="0.25">
      <c r="A126" s="206"/>
      <c r="B126" s="207"/>
      <c r="C126" s="208"/>
      <c r="D126" s="209" t="s">
        <v>174</v>
      </c>
      <c r="E126" s="210"/>
    </row>
    <row r="127" spans="1:5" ht="13.5" customHeight="1" x14ac:dyDescent="0.25">
      <c r="A127" s="185">
        <v>11</v>
      </c>
      <c r="B127" s="185">
        <v>801</v>
      </c>
      <c r="C127" s="185">
        <v>80151</v>
      </c>
      <c r="D127" s="192" t="s">
        <v>123</v>
      </c>
      <c r="E127" s="187">
        <v>54804</v>
      </c>
    </row>
    <row r="128" spans="1:5" ht="13.5" customHeight="1" x14ac:dyDescent="0.25">
      <c r="A128" s="213"/>
      <c r="B128" s="214"/>
      <c r="C128" s="215"/>
      <c r="D128" s="231" t="s">
        <v>240</v>
      </c>
      <c r="E128" s="232"/>
    </row>
    <row r="129" spans="1:6" ht="13.5" customHeight="1" x14ac:dyDescent="0.25">
      <c r="A129" s="206"/>
      <c r="B129" s="207"/>
      <c r="C129" s="208"/>
      <c r="D129" s="233" t="s">
        <v>209</v>
      </c>
      <c r="E129" s="210"/>
    </row>
    <row r="130" spans="1:6" ht="102.75" customHeight="1" x14ac:dyDescent="0.25">
      <c r="A130" s="160">
        <v>12</v>
      </c>
      <c r="B130" s="160">
        <v>801</v>
      </c>
      <c r="C130" s="160">
        <v>80152</v>
      </c>
      <c r="D130" s="161" t="s">
        <v>241</v>
      </c>
      <c r="E130" s="184">
        <v>287631</v>
      </c>
    </row>
    <row r="131" spans="1:6" ht="15.75" customHeight="1" x14ac:dyDescent="0.25">
      <c r="A131" s="213"/>
      <c r="B131" s="214"/>
      <c r="C131" s="215"/>
      <c r="D131" s="227" t="s">
        <v>214</v>
      </c>
      <c r="E131" s="212"/>
    </row>
    <row r="132" spans="1:6" ht="15" customHeight="1" x14ac:dyDescent="0.25">
      <c r="A132" s="194"/>
      <c r="B132" s="195"/>
      <c r="C132" s="196"/>
      <c r="D132" s="217" t="s">
        <v>233</v>
      </c>
      <c r="E132" s="200"/>
    </row>
    <row r="133" spans="1:6" ht="23.25" customHeight="1" x14ac:dyDescent="0.25">
      <c r="A133" s="206"/>
      <c r="B133" s="207"/>
      <c r="C133" s="208"/>
      <c r="D133" s="230" t="s">
        <v>230</v>
      </c>
      <c r="E133" s="210"/>
    </row>
    <row r="134" spans="1:6" ht="15.75" customHeight="1" x14ac:dyDescent="0.25">
      <c r="A134" s="234">
        <v>13</v>
      </c>
      <c r="B134" s="234">
        <v>853</v>
      </c>
      <c r="C134" s="234">
        <v>85311</v>
      </c>
      <c r="D134" s="207" t="s">
        <v>242</v>
      </c>
      <c r="E134" s="210">
        <v>170801</v>
      </c>
    </row>
    <row r="135" spans="1:6" ht="15.75" customHeight="1" x14ac:dyDescent="0.25">
      <c r="A135" s="185">
        <v>14</v>
      </c>
      <c r="B135" s="185">
        <v>854</v>
      </c>
      <c r="C135" s="185">
        <v>85403</v>
      </c>
      <c r="D135" s="192" t="s">
        <v>243</v>
      </c>
      <c r="E135" s="187">
        <v>752731</v>
      </c>
    </row>
    <row r="136" spans="1:6" ht="13.5" customHeight="1" x14ac:dyDescent="0.25">
      <c r="A136" s="186"/>
      <c r="B136" s="192"/>
      <c r="C136" s="193"/>
      <c r="D136" s="235" t="s">
        <v>244</v>
      </c>
      <c r="E136" s="187"/>
    </row>
    <row r="137" spans="1:6" ht="13.5" customHeight="1" x14ac:dyDescent="0.25">
      <c r="A137" s="185">
        <v>15</v>
      </c>
      <c r="B137" s="185">
        <v>854</v>
      </c>
      <c r="C137" s="185">
        <v>85404</v>
      </c>
      <c r="D137" s="192" t="s">
        <v>245</v>
      </c>
      <c r="E137" s="187">
        <v>385234</v>
      </c>
    </row>
    <row r="138" spans="1:6" ht="13.5" customHeight="1" x14ac:dyDescent="0.25">
      <c r="A138" s="213"/>
      <c r="B138" s="214"/>
      <c r="C138" s="215"/>
      <c r="D138" s="216" t="s">
        <v>183</v>
      </c>
      <c r="E138" s="212"/>
    </row>
    <row r="139" spans="1:6" ht="24.75" customHeight="1" x14ac:dyDescent="0.25">
      <c r="A139" s="194"/>
      <c r="B139" s="195"/>
      <c r="C139" s="196"/>
      <c r="D139" s="218" t="s">
        <v>184</v>
      </c>
      <c r="E139" s="200"/>
    </row>
    <row r="140" spans="1:6" ht="13.5" customHeight="1" x14ac:dyDescent="0.25">
      <c r="A140" s="194"/>
      <c r="B140" s="195"/>
      <c r="C140" s="196"/>
      <c r="D140" s="218" t="s">
        <v>235</v>
      </c>
      <c r="E140" s="200"/>
    </row>
    <row r="141" spans="1:6" ht="13.5" customHeight="1" x14ac:dyDescent="0.25">
      <c r="A141" s="194"/>
      <c r="B141" s="195"/>
      <c r="C141" s="196"/>
      <c r="D141" s="218" t="s">
        <v>236</v>
      </c>
      <c r="E141" s="200"/>
    </row>
    <row r="142" spans="1:6" ht="14.25" customHeight="1" x14ac:dyDescent="0.25">
      <c r="A142" s="206"/>
      <c r="B142" s="207"/>
      <c r="C142" s="208"/>
      <c r="D142" s="230" t="s">
        <v>237</v>
      </c>
      <c r="E142" s="210"/>
      <c r="F142" s="128"/>
    </row>
    <row r="143" spans="1:6" ht="25.5" customHeight="1" x14ac:dyDescent="0.25">
      <c r="A143" s="160">
        <v>16</v>
      </c>
      <c r="B143" s="160">
        <v>854</v>
      </c>
      <c r="C143" s="160">
        <v>85406</v>
      </c>
      <c r="D143" s="236" t="s">
        <v>246</v>
      </c>
      <c r="E143" s="187">
        <v>134734</v>
      </c>
    </row>
    <row r="144" spans="1:6" ht="12.75" customHeight="1" x14ac:dyDescent="0.25">
      <c r="A144" s="206"/>
      <c r="B144" s="207"/>
      <c r="C144" s="208"/>
      <c r="D144" s="237" t="s">
        <v>247</v>
      </c>
      <c r="E144" s="210"/>
    </row>
    <row r="145" spans="1:5" ht="13.5" customHeight="1" x14ac:dyDescent="0.25">
      <c r="A145" s="185">
        <v>17</v>
      </c>
      <c r="B145" s="185">
        <v>854</v>
      </c>
      <c r="C145" s="185">
        <v>85410</v>
      </c>
      <c r="D145" s="192" t="s">
        <v>21</v>
      </c>
      <c r="E145" s="187"/>
    </row>
    <row r="146" spans="1:5" ht="12.75" customHeight="1" x14ac:dyDescent="0.25">
      <c r="A146" s="186"/>
      <c r="B146" s="192"/>
      <c r="C146" s="193"/>
      <c r="D146" s="78" t="s">
        <v>248</v>
      </c>
      <c r="E146" s="187">
        <v>762302</v>
      </c>
    </row>
    <row r="147" spans="1:5" ht="14.25" customHeight="1" x14ac:dyDescent="0.25">
      <c r="A147" s="188"/>
      <c r="B147" s="189"/>
      <c r="C147" s="189"/>
      <c r="D147" s="189" t="s">
        <v>170</v>
      </c>
      <c r="E147" s="190">
        <f>SUM(E43:E146)</f>
        <v>33814916</v>
      </c>
    </row>
    <row r="148" spans="1:5" ht="15.75" customHeight="1" x14ac:dyDescent="0.25">
      <c r="A148" s="238"/>
      <c r="B148" s="239"/>
      <c r="C148" s="239"/>
      <c r="D148" s="239" t="s">
        <v>105</v>
      </c>
      <c r="E148" s="240">
        <f>SUM(E40,E147)</f>
        <v>50336948</v>
      </c>
    </row>
    <row r="150" spans="1:5" ht="12.6" customHeight="1" x14ac:dyDescent="0.25">
      <c r="A150" s="142"/>
      <c r="E150" s="138"/>
    </row>
    <row r="152" spans="1:5" x14ac:dyDescent="0.25">
      <c r="E152" s="138"/>
    </row>
  </sheetData>
  <pageMargins left="0.51181102362204722" right="0.11811023622047245" top="0.74803149606299213" bottom="0.74803149606299213" header="0.31496062992125984" footer="0.31496062992125984"/>
  <pageSetup paperSize="9" orientation="portrait" r:id="rId1"/>
  <headerFooter>
    <oddFooter>Strona &amp;P</oddFooter>
  </headerFooter>
  <rowBreaks count="2" manualBreakCount="2">
    <brk id="76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Zał.Nr1</vt:lpstr>
      <vt:lpstr>Zał.Nr2</vt:lpstr>
      <vt:lpstr>Zał.Nr3</vt:lpstr>
      <vt:lpstr>Zał.Nr4</vt:lpstr>
      <vt:lpstr>Zał.Nr5</vt:lpstr>
      <vt:lpstr>Zał.Nr1!Tytuły_wydruku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Ewa Ciesielska</cp:lastModifiedBy>
  <cp:lastPrinted>2020-09-01T12:42:38Z</cp:lastPrinted>
  <dcterms:created xsi:type="dcterms:W3CDTF">2014-03-20T12:20:20Z</dcterms:created>
  <dcterms:modified xsi:type="dcterms:W3CDTF">2020-09-01T13:02:19Z</dcterms:modified>
</cp:coreProperties>
</file>