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ciesielska\Desktop\"/>
    </mc:Choice>
  </mc:AlternateContent>
  <bookViews>
    <workbookView xWindow="-120" yWindow="-120" windowWidth="29040" windowHeight="15840"/>
  </bookViews>
  <sheets>
    <sheet name="ZAL_1" sheetId="57" r:id="rId1"/>
    <sheet name="ZAL_2" sheetId="45" r:id="rId2"/>
    <sheet name="ZAL_3" sheetId="60" r:id="rId3"/>
    <sheet name="ZAL_4" sheetId="61" r:id="rId4"/>
  </sheets>
  <definedNames>
    <definedName name="_xlnm.Print_Titles" localSheetId="0">ZAL_1!$7:$9</definedName>
  </definedNames>
  <calcPr calcId="18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61" l="1"/>
  <c r="H21" i="61"/>
  <c r="G21" i="61"/>
  <c r="F21" i="61"/>
  <c r="D21" i="61"/>
  <c r="E20" i="61"/>
  <c r="E19" i="61"/>
  <c r="E18" i="61"/>
  <c r="E17" i="61"/>
  <c r="E16" i="61"/>
  <c r="E21" i="61" l="1"/>
  <c r="G379" i="57"/>
  <c r="G378" i="57" s="1"/>
  <c r="G377" i="57" s="1"/>
  <c r="F379" i="57"/>
  <c r="F378" i="57" s="1"/>
  <c r="F377" i="57" s="1"/>
  <c r="G374" i="57"/>
  <c r="G372" i="57" s="1"/>
  <c r="G370" i="57" s="1"/>
  <c r="F374" i="57"/>
  <c r="F372" i="57"/>
  <c r="F370" i="57" s="1"/>
  <c r="G349" i="57"/>
  <c r="G348" i="57" s="1"/>
  <c r="G346" i="57" s="1"/>
  <c r="F349" i="57"/>
  <c r="F348" i="57" s="1"/>
  <c r="G330" i="57"/>
  <c r="F330" i="57"/>
  <c r="G328" i="57"/>
  <c r="G327" i="57" s="1"/>
  <c r="G326" i="57" s="1"/>
  <c r="F328" i="57"/>
  <c r="F327" i="57" s="1"/>
  <c r="G323" i="57"/>
  <c r="G322" i="57"/>
  <c r="G321" i="57" s="1"/>
  <c r="G310" i="57" s="1"/>
  <c r="F319" i="57"/>
  <c r="F316" i="57"/>
  <c r="F314" i="57"/>
  <c r="F313" i="57" s="1"/>
  <c r="F312" i="57" s="1"/>
  <c r="F310" i="57" s="1"/>
  <c r="G307" i="57"/>
  <c r="F307" i="57"/>
  <c r="F305" i="57"/>
  <c r="F304" i="57" s="1"/>
  <c r="F303" i="57" s="1"/>
  <c r="G304" i="57"/>
  <c r="G303" i="57" s="1"/>
  <c r="G294" i="57"/>
  <c r="G293" i="57" s="1"/>
  <c r="G292" i="57" s="1"/>
  <c r="F294" i="57"/>
  <c r="F293" i="57"/>
  <c r="F292" i="57" s="1"/>
  <c r="G290" i="57"/>
  <c r="G289" i="57"/>
  <c r="G286" i="57"/>
  <c r="G285" i="57" s="1"/>
  <c r="F286" i="57"/>
  <c r="F285" i="57"/>
  <c r="G283" i="57"/>
  <c r="G282" i="57" s="1"/>
  <c r="G277" i="57"/>
  <c r="F277" i="57"/>
  <c r="F276" i="57" s="1"/>
  <c r="F275" i="57" s="1"/>
  <c r="G276" i="57"/>
  <c r="G272" i="57"/>
  <c r="F272" i="57"/>
  <c r="G271" i="57"/>
  <c r="G270" i="57" s="1"/>
  <c r="F271" i="57"/>
  <c r="F270" i="57" s="1"/>
  <c r="G267" i="57"/>
  <c r="G266" i="57" s="1"/>
  <c r="F267" i="57"/>
  <c r="F266" i="57" s="1"/>
  <c r="F257" i="57" s="1"/>
  <c r="G263" i="57"/>
  <c r="F263" i="57"/>
  <c r="G259" i="57"/>
  <c r="F259" i="57"/>
  <c r="G258" i="57"/>
  <c r="G257" i="57" s="1"/>
  <c r="F258" i="57"/>
  <c r="G254" i="57"/>
  <c r="G253" i="57" s="1"/>
  <c r="G252" i="57" s="1"/>
  <c r="F254" i="57"/>
  <c r="F253" i="57"/>
  <c r="F252" i="57" s="1"/>
  <c r="G246" i="57"/>
  <c r="F246" i="57"/>
  <c r="G239" i="57"/>
  <c r="F239" i="57"/>
  <c r="G236" i="57"/>
  <c r="G231" i="57"/>
  <c r="F231" i="57"/>
  <c r="G230" i="57"/>
  <c r="F230" i="57"/>
  <c r="F228" i="57"/>
  <c r="F227" i="57"/>
  <c r="G217" i="57"/>
  <c r="G216" i="57" s="1"/>
  <c r="G211" i="57"/>
  <c r="F211" i="57"/>
  <c r="G210" i="57"/>
  <c r="F210" i="57"/>
  <c r="G203" i="57"/>
  <c r="F203" i="57"/>
  <c r="G202" i="57"/>
  <c r="F202" i="57"/>
  <c r="G194" i="57"/>
  <c r="F194" i="57"/>
  <c r="F193" i="57" s="1"/>
  <c r="G193" i="57"/>
  <c r="G186" i="57"/>
  <c r="F186" i="57"/>
  <c r="F185" i="57" s="1"/>
  <c r="G185" i="57"/>
  <c r="G178" i="57"/>
  <c r="F178" i="57"/>
  <c r="F177" i="57" s="1"/>
  <c r="G177" i="57"/>
  <c r="G168" i="57"/>
  <c r="F168" i="57"/>
  <c r="F167" i="57" s="1"/>
  <c r="G167" i="57"/>
  <c r="G159" i="57"/>
  <c r="F159" i="57"/>
  <c r="F158" i="57" s="1"/>
  <c r="G158" i="57"/>
  <c r="G154" i="57"/>
  <c r="G153" i="57"/>
  <c r="G140" i="57"/>
  <c r="G139" i="57" s="1"/>
  <c r="F140" i="57"/>
  <c r="F139" i="57"/>
  <c r="G135" i="57"/>
  <c r="G134" i="57" s="1"/>
  <c r="G89" i="57" s="1"/>
  <c r="G131" i="57"/>
  <c r="F131" i="57"/>
  <c r="F130" i="57" s="1"/>
  <c r="G130" i="57"/>
  <c r="G119" i="57"/>
  <c r="F119" i="57"/>
  <c r="F118" i="57" s="1"/>
  <c r="G118" i="57"/>
  <c r="G115" i="57"/>
  <c r="F115" i="57"/>
  <c r="F114" i="57" s="1"/>
  <c r="G114" i="57"/>
  <c r="G106" i="57"/>
  <c r="F106" i="57"/>
  <c r="F105" i="57" s="1"/>
  <c r="G105" i="57"/>
  <c r="G91" i="57"/>
  <c r="F91" i="57"/>
  <c r="F90" i="57" s="1"/>
  <c r="G90" i="57"/>
  <c r="G83" i="57"/>
  <c r="F83" i="57"/>
  <c r="G82" i="57"/>
  <c r="G80" i="57" s="1"/>
  <c r="F82" i="57"/>
  <c r="F80" i="57" s="1"/>
  <c r="G73" i="57"/>
  <c r="G71" i="57" s="1"/>
  <c r="F73" i="57"/>
  <c r="F71" i="57" s="1"/>
  <c r="G68" i="57"/>
  <c r="G67" i="57" s="1"/>
  <c r="F68" i="57"/>
  <c r="F67" i="57" s="1"/>
  <c r="G61" i="57"/>
  <c r="G60" i="57" s="1"/>
  <c r="G59" i="57" s="1"/>
  <c r="F61" i="57"/>
  <c r="F60" i="57" s="1"/>
  <c r="G49" i="57"/>
  <c r="F49" i="57"/>
  <c r="G48" i="57"/>
  <c r="G47" i="57" s="1"/>
  <c r="F48" i="57"/>
  <c r="F47" i="57" s="1"/>
  <c r="G40" i="57"/>
  <c r="G39" i="57"/>
  <c r="G38" i="57"/>
  <c r="F33" i="57"/>
  <c r="F32" i="57"/>
  <c r="F31" i="57"/>
  <c r="F29" i="57" s="1"/>
  <c r="G29" i="57"/>
  <c r="F24" i="57"/>
  <c r="F23" i="57"/>
  <c r="F22" i="57"/>
  <c r="F15" i="57"/>
  <c r="F13" i="57"/>
  <c r="F12" i="57"/>
  <c r="F11" i="57" s="1"/>
  <c r="G10" i="57"/>
  <c r="F346" i="57" l="1"/>
  <c r="F326" i="57" s="1"/>
  <c r="F10" i="57"/>
  <c r="F89" i="57"/>
  <c r="F59" i="57"/>
  <c r="F46" i="57" s="1"/>
  <c r="G275" i="57"/>
  <c r="F45" i="57" l="1"/>
  <c r="G46" i="57"/>
  <c r="G45" i="57" s="1"/>
</calcChain>
</file>

<file path=xl/sharedStrings.xml><?xml version="1.0" encoding="utf-8"?>
<sst xmlns="http://schemas.openxmlformats.org/spreadsheetml/2006/main" count="771" uniqueCount="277">
  <si>
    <t>Załącznik Nr 1</t>
  </si>
  <si>
    <t xml:space="preserve">Prezydenta Miasta Włocławek </t>
  </si>
  <si>
    <t>Zmiany w budżecie miasta Włocławek na 2020 rok</t>
  </si>
  <si>
    <t>w złotych</t>
  </si>
  <si>
    <t>Plan</t>
  </si>
  <si>
    <t>Dz.</t>
  </si>
  <si>
    <t>Rozdz.</t>
  </si>
  <si>
    <t>§</t>
  </si>
  <si>
    <t>T r e ś ć</t>
  </si>
  <si>
    <t>zwiększyć</t>
  </si>
  <si>
    <t>zmniejszyć</t>
  </si>
  <si>
    <t>po zmianach</t>
  </si>
  <si>
    <t>DOCHODY OGÓŁEM:</t>
  </si>
  <si>
    <t>Dochody na zadania własne:</t>
  </si>
  <si>
    <t xml:space="preserve"> -</t>
  </si>
  <si>
    <t>Oświata i wychowanie</t>
  </si>
  <si>
    <t>Pozostała działalność</t>
  </si>
  <si>
    <t>Miasta Włocławek)</t>
  </si>
  <si>
    <t>2057</t>
  </si>
  <si>
    <t>dotacje celowe w ramach programów finansowanych</t>
  </si>
  <si>
    <t>z udziałem środków europejskich oraz środków,</t>
  </si>
  <si>
    <t>o których mowa w art. 5 ust. 3 pkt 5 lit. a i b ustawy,</t>
  </si>
  <si>
    <t>lub płatności w ramach budżetu środków europejskich,</t>
  </si>
  <si>
    <t>realizowanych przez jednostki samorządu</t>
  </si>
  <si>
    <t>terytorialnego</t>
  </si>
  <si>
    <t>Kultura fizyczna</t>
  </si>
  <si>
    <t>Obiekty sportowe</t>
  </si>
  <si>
    <t>Organ</t>
  </si>
  <si>
    <t>6300</t>
  </si>
  <si>
    <t xml:space="preserve">dotacja celowa otrzymana z tytułu pomocy finansowej </t>
  </si>
  <si>
    <t>udzielanej między jednostkami samorządu terytorialnego</t>
  </si>
  <si>
    <t>na dofinansowanie własnych zadań inwestycyjnych</t>
  </si>
  <si>
    <t>i zakupów inwestycyjnych</t>
  </si>
  <si>
    <t>Dochody na zadania zlecone:</t>
  </si>
  <si>
    <t>Bezpieczeństwo publiczne i ochrona</t>
  </si>
  <si>
    <t>przeciwpożarowa</t>
  </si>
  <si>
    <t>75421</t>
  </si>
  <si>
    <t>Zarządzanie kryzysowe</t>
  </si>
  <si>
    <t xml:space="preserve">Organ </t>
  </si>
  <si>
    <t>2010</t>
  </si>
  <si>
    <t xml:space="preserve">dotacje celowe otrzymane z budżetu państwa na </t>
  </si>
  <si>
    <t>realizację zadań bieżących z zakresu administracji</t>
  </si>
  <si>
    <t>rządowej oraz innych zadań zleconych gminie (związkom</t>
  </si>
  <si>
    <t>Ochrona zdrowia</t>
  </si>
  <si>
    <t>WYDATKI OGÓŁEM:</t>
  </si>
  <si>
    <t>Wydatki na zadania własne:</t>
  </si>
  <si>
    <t>Gospodarka mieszkaniowa</t>
  </si>
  <si>
    <t>Administracja Zasobów Komunalnych</t>
  </si>
  <si>
    <t>wynagrodzenia osobowe pracowników</t>
  </si>
  <si>
    <t xml:space="preserve">składki na ubezpieczenia społeczne </t>
  </si>
  <si>
    <t>zakup energii</t>
  </si>
  <si>
    <t>zakup usług remontowych</t>
  </si>
  <si>
    <t>zakup usług zdrowotnych</t>
  </si>
  <si>
    <t>zakup usług pozostałych</t>
  </si>
  <si>
    <t xml:space="preserve">opłaty za administrowanie i czynsze za budynki, </t>
  </si>
  <si>
    <t>lokale i pomieszczenia garażowe</t>
  </si>
  <si>
    <t>odpisy na zakładowy fundusz świadczeń socjalnych</t>
  </si>
  <si>
    <t>Administracja publiczna</t>
  </si>
  <si>
    <t>75023</t>
  </si>
  <si>
    <t>Urzędy gmin (miast i miast na prawach powiatu)</t>
  </si>
  <si>
    <t>Wydział Organizacyjno-Prawny i Kadr</t>
  </si>
  <si>
    <t>4210</t>
  </si>
  <si>
    <t>zakup materiałów i wyposażenia</t>
  </si>
  <si>
    <t>opłaty z tytułu zakupu usług telekomunikacyjnych</t>
  </si>
  <si>
    <t>szkolenia pracowników  niebędących członkami</t>
  </si>
  <si>
    <t xml:space="preserve">korpusu służby cywilnej </t>
  </si>
  <si>
    <t>75085</t>
  </si>
  <si>
    <t>Wspólna obsługa jednostek samorządu terytorialnego</t>
  </si>
  <si>
    <t>Centrum Usług Wspólnych Placówek Oświatowych</t>
  </si>
  <si>
    <t xml:space="preserve">Wydział Rewitalizacji - projekt pn. "Partnerstwo - </t>
  </si>
  <si>
    <t>od czego zacząć?"</t>
  </si>
  <si>
    <t>składki na ubezpieczenia społeczne</t>
  </si>
  <si>
    <t xml:space="preserve">składki na Fundusz Pracy oraz Fundusz Solidarnościowy </t>
  </si>
  <si>
    <t>wynagrodzenia bezosobowe</t>
  </si>
  <si>
    <t>4217</t>
  </si>
  <si>
    <t>Obsługa długu publicznego</t>
  </si>
  <si>
    <t>Obsługa papierów wartościowych, kredytów i pożyczek</t>
  </si>
  <si>
    <t>jednostek samorządu terytorialnego</t>
  </si>
  <si>
    <t>Wydział Finansów</t>
  </si>
  <si>
    <t>koszty emisji samorządowych papierów wartościowych</t>
  </si>
  <si>
    <t>oraz inne opłaty i prowizje</t>
  </si>
  <si>
    <t>odsetki od samorządowych papierów wartościowych</t>
  </si>
  <si>
    <t xml:space="preserve">lub zaciągniętych przez jednostkę samorządu </t>
  </si>
  <si>
    <t>terytorialnego kredytów i pożyczek</t>
  </si>
  <si>
    <t>Szkoły podstawowe</t>
  </si>
  <si>
    <t>Jednostki oświatowe zbiorczo</t>
  </si>
  <si>
    <t>wydatki osobowe niezaliczone do wynagrodzeń</t>
  </si>
  <si>
    <t>zakup środków dydaktycznych i książek</t>
  </si>
  <si>
    <t>podróże służbowe krajowe</t>
  </si>
  <si>
    <t>Szkoły podstawowe specjalne</t>
  </si>
  <si>
    <t>Oddziały przedszkolne w szkołach podstawowych</t>
  </si>
  <si>
    <t>Przedszkola</t>
  </si>
  <si>
    <t xml:space="preserve">różne opłaty i składki </t>
  </si>
  <si>
    <t>Przedszkola specjalne</t>
  </si>
  <si>
    <t xml:space="preserve">Dowożenie uczniów do szkół </t>
  </si>
  <si>
    <t xml:space="preserve">pozostałe podatki na rzecz budżetów jednostek </t>
  </si>
  <si>
    <t>samorządu terytorialnego</t>
  </si>
  <si>
    <t>Technika</t>
  </si>
  <si>
    <t>Branżowe szkoły I i II stopnia</t>
  </si>
  <si>
    <t xml:space="preserve">Licea ogólnokształcące </t>
  </si>
  <si>
    <t>Szkoły artystyczne</t>
  </si>
  <si>
    <t>podatek od nieruchomości</t>
  </si>
  <si>
    <t>Szkoły zawodowe specjalne</t>
  </si>
  <si>
    <t xml:space="preserve">Placówki kształcenia ustawicznego i centra </t>
  </si>
  <si>
    <t xml:space="preserve"> kształcenia zawodowego</t>
  </si>
  <si>
    <t>Dokształcanie i doskonalenie nauczycieli</t>
  </si>
  <si>
    <t>Stołówki szkolne i przedszkolne</t>
  </si>
  <si>
    <t xml:space="preserve">Realizacja zadań wymagających stosowania specjalnej </t>
  </si>
  <si>
    <t>organizacji nauki i metod pracy dla dzieci i młodzieży</t>
  </si>
  <si>
    <t>w szkołach podstawowych</t>
  </si>
  <si>
    <t>Kwalifikacyjne kursy zawodowe</t>
  </si>
  <si>
    <t>w gimnazjach, klasach dotychczasowego gimnazjum</t>
  </si>
  <si>
    <t>prowadzonych w szkołach innego typu, liceach</t>
  </si>
  <si>
    <t xml:space="preserve">ogólnokształcących, technikach, szkołach policealnych, </t>
  </si>
  <si>
    <t>branżowych szkołach I i II stopnia i klasach dotychczasowej</t>
  </si>
  <si>
    <t>zasadniczej szkoły zawodowej prowadzonych w branżowych</t>
  </si>
  <si>
    <t>szkołach I stopnia oraz szkołach artystycznych</t>
  </si>
  <si>
    <t>Wydział Edukacji</t>
  </si>
  <si>
    <t xml:space="preserve">Zespół Szkół Technicznych - projekt: Erasmus+ </t>
  </si>
  <si>
    <t>Akcja KA1 pn. "Nauka - klucz do świata"</t>
  </si>
  <si>
    <t>Jednostki oświatowe zbiorczo (projekty z grantów Lokalnej</t>
  </si>
  <si>
    <t>Grupy Działania Miasta Włocławek)</t>
  </si>
  <si>
    <t>851</t>
  </si>
  <si>
    <t>Przeciwdziałanie alkoholizmowi</t>
  </si>
  <si>
    <t>Miejski Ośrodek Pomocy Rodzinie</t>
  </si>
  <si>
    <t>852</t>
  </si>
  <si>
    <t>Pomoc społeczna</t>
  </si>
  <si>
    <t>Domy pomocy społecznej</t>
  </si>
  <si>
    <t>Dom Pomocy Społecznej ul. Nowomiejska 19</t>
  </si>
  <si>
    <t>zakup środków żywności</t>
  </si>
  <si>
    <t>Dom Pomocy Społecznej ul. Dobrzyńska 102</t>
  </si>
  <si>
    <t>Pomoc w zakresie dożywiania</t>
  </si>
  <si>
    <t>świadczenia społeczne</t>
  </si>
  <si>
    <t>Pozostałe zadania w zakresie polityki społecznej</t>
  </si>
  <si>
    <t>Zespoły do spraw orzekania o niepełnosprawności</t>
  </si>
  <si>
    <t>Wydział Organizacyjno - Prawny i Kadr</t>
  </si>
  <si>
    <t>Edukacyjna opieka wychowawcza</t>
  </si>
  <si>
    <t>Świetlice szkolne</t>
  </si>
  <si>
    <t>Wczesne wspomaganie rozwoju dziecka</t>
  </si>
  <si>
    <t>Szkolne schroniska młodzieżowe</t>
  </si>
  <si>
    <t>Młodzieżowe ośrodki wychowawcze</t>
  </si>
  <si>
    <t>Gospodarka komunalna i ochrona środowiska</t>
  </si>
  <si>
    <t>Miejski Zakład Zieleni i Usług Komunalnych</t>
  </si>
  <si>
    <t>wpłaty na Państwowy Fundusz Rehabilitacji</t>
  </si>
  <si>
    <t>Osób Niepełnosprawnych</t>
  </si>
  <si>
    <t>opłaty na rzecz budżetów jednostek samorządu</t>
  </si>
  <si>
    <t>koszty postępowania sądowego i prokuratorskiego</t>
  </si>
  <si>
    <t>Wydział Inwestycji</t>
  </si>
  <si>
    <t>wydatki inwestycyjne jednostek budżetowych</t>
  </si>
  <si>
    <t>Wydatki na zadania zlecone:</t>
  </si>
  <si>
    <t>Wydział Zarządzania Kryzysowego i Bezpieczeństwa</t>
  </si>
  <si>
    <t>Wydział Gospodarki Komunalnej</t>
  </si>
  <si>
    <t xml:space="preserve">zakup usług pozostałych </t>
  </si>
  <si>
    <t>Wydatki na zadania rządowe:</t>
  </si>
  <si>
    <t>710</t>
  </si>
  <si>
    <t>Działalność usługowa</t>
  </si>
  <si>
    <t>Nadzór budowlany</t>
  </si>
  <si>
    <t xml:space="preserve">Powiatowy Inspektorat Nadzoru Budowlanego Miasta </t>
  </si>
  <si>
    <t>Włocławka</t>
  </si>
  <si>
    <t xml:space="preserve">wynagrodzenia osobowe członków korpusu </t>
  </si>
  <si>
    <t>służby cywilnej</t>
  </si>
  <si>
    <t>szkolenia członków korpusu służby cywilnej</t>
  </si>
  <si>
    <t>Komendy powiatowe Państwowej Straży</t>
  </si>
  <si>
    <r>
      <t xml:space="preserve">Pożarnej </t>
    </r>
    <r>
      <rPr>
        <i/>
        <sz val="9"/>
        <rFont val="Arial CE"/>
        <charset val="238"/>
      </rPr>
      <t/>
    </r>
  </si>
  <si>
    <t>Komenda Miejska Państwowej Straży Pożarnej</t>
  </si>
  <si>
    <t xml:space="preserve">wydatki osobowe niezaliczone do uposażeń </t>
  </si>
  <si>
    <t>wypłacane żołnierzom i funkcjonariuszom</t>
  </si>
  <si>
    <t>uposażenia żołnierzy zawodowych oraz funkcjonariuszy</t>
  </si>
  <si>
    <t>inne należności żołnierzy zawodowych oraz</t>
  </si>
  <si>
    <t>funkcjonariuszy zaliczane do wynagrodzeń</t>
  </si>
  <si>
    <t xml:space="preserve">równoważniki pieniężne i ekwiwalenty dla żołnierzy </t>
  </si>
  <si>
    <t xml:space="preserve"> i funkcjonariuszy oraz pozostałe należności</t>
  </si>
  <si>
    <t>zakup usług obejmujących wykonanie ekspertyz, analiz</t>
  </si>
  <si>
    <t xml:space="preserve">i opinii </t>
  </si>
  <si>
    <t>Zadania w zakresie przeciwdziałania przemocy</t>
  </si>
  <si>
    <t>w rodzinie</t>
  </si>
  <si>
    <t>Miejski Ośrodek Pomocy Rodzinie - Specjalistyczny</t>
  </si>
  <si>
    <t>Ośrodek Wsparcia</t>
  </si>
  <si>
    <t>do Zarządzenia NR 448/2020</t>
  </si>
  <si>
    <t>z dnia 30 grudnia 2020 r.</t>
  </si>
  <si>
    <t>Załącznik Nr 2</t>
  </si>
  <si>
    <t>Plan wydatków majątkowych na 2020 rok</t>
  </si>
  <si>
    <t>Planowane wydatki</t>
  </si>
  <si>
    <t xml:space="preserve">Pozostałe </t>
  </si>
  <si>
    <t>Jednostka</t>
  </si>
  <si>
    <t xml:space="preserve">Łączne </t>
  </si>
  <si>
    <t>rok</t>
  </si>
  <si>
    <t>Źródła finansowania</t>
  </si>
  <si>
    <t xml:space="preserve">środki  </t>
  </si>
  <si>
    <t>organizacyjna</t>
  </si>
  <si>
    <t>Dział</t>
  </si>
  <si>
    <t>Nazwa zadania inwestycyjnego</t>
  </si>
  <si>
    <t>koszty</t>
  </si>
  <si>
    <t>budżetowy</t>
  </si>
  <si>
    <t>środki</t>
  </si>
  <si>
    <t>wydzielone</t>
  </si>
  <si>
    <t>realizująca</t>
  </si>
  <si>
    <t>finansowe *</t>
  </si>
  <si>
    <t>dochody</t>
  </si>
  <si>
    <t xml:space="preserve">pochodzące </t>
  </si>
  <si>
    <t>wymienione</t>
  </si>
  <si>
    <t>rachunki</t>
  </si>
  <si>
    <t>program lub</t>
  </si>
  <si>
    <t>(8+9+10)</t>
  </si>
  <si>
    <t xml:space="preserve">własne </t>
  </si>
  <si>
    <t>z innych</t>
  </si>
  <si>
    <t>w art.5 ust.1</t>
  </si>
  <si>
    <t>jednostek</t>
  </si>
  <si>
    <t>koordynująca</t>
  </si>
  <si>
    <t>źródeł</t>
  </si>
  <si>
    <t>pkt 2 i 3 u.f.p.</t>
  </si>
  <si>
    <t>oświatowych</t>
  </si>
  <si>
    <t>wykonanie</t>
  </si>
  <si>
    <t>programu</t>
  </si>
  <si>
    <t>OGÓŁEM:</t>
  </si>
  <si>
    <t>x</t>
  </si>
  <si>
    <t xml:space="preserve">KULTURA FIZYCZNA </t>
  </si>
  <si>
    <t>Modernizacja boiska wielofunkcyjnego przy Zespole Szkół Budowlanych</t>
  </si>
  <si>
    <t>Urząd Miasta /Wydział Inwestycji/</t>
  </si>
  <si>
    <t>*  - łączne koszty finansowe obejmują wydatki majątkowe i wydatki bieżące</t>
  </si>
  <si>
    <t>Załącznik Nr 3</t>
  </si>
  <si>
    <t>Wydatki na programy i projekty realizowane ze środków pochodzących z funduszy strukturalnych i Funduszu Spójności</t>
  </si>
  <si>
    <t xml:space="preserve">
</t>
  </si>
  <si>
    <t>Wydatki</t>
  </si>
  <si>
    <t>w tym:</t>
  </si>
  <si>
    <t>w okresie</t>
  </si>
  <si>
    <t>2020 rok</t>
  </si>
  <si>
    <t xml:space="preserve">Klasyfikacja </t>
  </si>
  <si>
    <t xml:space="preserve">realizacji </t>
  </si>
  <si>
    <t>Środki</t>
  </si>
  <si>
    <t>Lp.</t>
  </si>
  <si>
    <t>Program/Projekt</t>
  </si>
  <si>
    <t xml:space="preserve">(dział, </t>
  </si>
  <si>
    <t>Projektu</t>
  </si>
  <si>
    <t>z budżetu</t>
  </si>
  <si>
    <t xml:space="preserve">z budżetu </t>
  </si>
  <si>
    <t xml:space="preserve">Wydatki </t>
  </si>
  <si>
    <t xml:space="preserve">Środki z </t>
  </si>
  <si>
    <t>rozdział)</t>
  </si>
  <si>
    <t xml:space="preserve">(całkowita </t>
  </si>
  <si>
    <t>krajowego</t>
  </si>
  <si>
    <t>UE</t>
  </si>
  <si>
    <t>razem (8+9)</t>
  </si>
  <si>
    <t>budżetu</t>
  </si>
  <si>
    <t>budżetu UE</t>
  </si>
  <si>
    <t xml:space="preserve">wartość </t>
  </si>
  <si>
    <t>krajowego *</t>
  </si>
  <si>
    <t>Projektu)</t>
  </si>
  <si>
    <t>(5 + 6)</t>
  </si>
  <si>
    <t>Wydatki ogółem:</t>
  </si>
  <si>
    <t>wydatki bieżące</t>
  </si>
  <si>
    <t>wydatki majątkowe</t>
  </si>
  <si>
    <t>2</t>
  </si>
  <si>
    <t>REGIONALNY PROGRAM OPERACYJNY WOJEWÓDZTWA KUJAWSKO - POMORSKIEGO</t>
  </si>
  <si>
    <t>2.31</t>
  </si>
  <si>
    <t>"Klub Młodzieżowy Śródmieście!"</t>
  </si>
  <si>
    <t>Razem wydatki /Szkoła Podstawowa Nr 3/,</t>
  </si>
  <si>
    <t>dz. 801</t>
  </si>
  <si>
    <t>z tego: 2020 r.</t>
  </si>
  <si>
    <t>rozdz. 80195</t>
  </si>
  <si>
    <t>2.32</t>
  </si>
  <si>
    <t>"Klub Młodzieżowy Małe Południe!"</t>
  </si>
  <si>
    <t>Razem wydatki /Szkoła Podstawowa Nr 7/,</t>
  </si>
  <si>
    <t>* środki własne jst, współfinansowanie z budżetu państwa oraz inne</t>
  </si>
  <si>
    <t>Załącznik Nr 4</t>
  </si>
  <si>
    <t>Dochody i wydatki związane z realizacją zadań z zakresu administracji rządowej wykonywanych na podstawie porozumień z organami administracji rządowej na 2020 rok</t>
  </si>
  <si>
    <t>z tego:</t>
  </si>
  <si>
    <t>Rozdział</t>
  </si>
  <si>
    <t>Dotacje
ogółem</t>
  </si>
  <si>
    <t>Wydatki
ogółem
(6+9)</t>
  </si>
  <si>
    <t>Wydatki
bieżące</t>
  </si>
  <si>
    <t>wynagrodzenia i składki od nich naliczane</t>
  </si>
  <si>
    <t>świadczenia na rzecz osób fizycznych</t>
  </si>
  <si>
    <t>Wydatki
majątkowe</t>
  </si>
  <si>
    <t>Ogółem:</t>
  </si>
  <si>
    <r>
      <t xml:space="preserve">Organ </t>
    </r>
    <r>
      <rPr>
        <sz val="8"/>
        <rFont val="Arial CE"/>
        <charset val="238"/>
      </rPr>
      <t>(projekty z grantów Lokalnej Grupy Działania</t>
    </r>
  </si>
  <si>
    <r>
      <t>gmin, związkom powiatowo-gminnym) ustawami</t>
    </r>
    <r>
      <rPr>
        <sz val="9"/>
        <rFont val="Arial CE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</si>
</sst>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sz val="11"/>
      <name val="Arial CE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sz val="8"/>
      <name val="Arial CE"/>
      <charset val="238"/>
    </font>
    <font>
      <sz val="9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u/>
      <sz val="9"/>
      <name val="Arial CE"/>
      <charset val="238"/>
    </font>
    <font>
      <sz val="9"/>
      <name val="Arial CE"/>
      <charset val="238"/>
    </font>
    <font>
      <i/>
      <sz val="9"/>
      <name val="Arial CE"/>
      <charset val="238"/>
    </font>
    <font>
      <sz val="12"/>
      <color theme="1"/>
      <name val="Calibri"/>
      <family val="2"/>
      <charset val="238"/>
      <scheme val="minor"/>
    </font>
    <font>
      <sz val="12"/>
      <name val="Arial CE"/>
      <charset val="238"/>
    </font>
    <font>
      <b/>
      <sz val="9"/>
      <name val="Arial CE"/>
      <charset val="238"/>
    </font>
    <font>
      <b/>
      <sz val="8"/>
      <color rgb="FFFF0000"/>
      <name val="Arial CE"/>
      <charset val="238"/>
    </font>
    <font>
      <sz val="9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name val="Arial CE"/>
      <family val="2"/>
      <charset val="238"/>
    </font>
    <font>
      <sz val="10"/>
      <name val="Arial CE"/>
      <family val="2"/>
      <charset val="238"/>
    </font>
    <font>
      <b/>
      <sz val="7"/>
      <name val="Arial CE"/>
      <family val="2"/>
      <charset val="238"/>
    </font>
    <font>
      <b/>
      <sz val="8"/>
      <name val="Arial CE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7.5"/>
      <name val="Arial"/>
      <family val="2"/>
      <charset val="238"/>
    </font>
    <font>
      <sz val="6"/>
      <name val="Arial"/>
      <family val="2"/>
      <charset val="238"/>
    </font>
    <font>
      <sz val="6"/>
      <name val="Arial CE"/>
      <family val="2"/>
      <charset val="238"/>
    </font>
    <font>
      <sz val="10"/>
      <name val="Arial"/>
      <family val="2"/>
      <charset val="238"/>
    </font>
    <font>
      <b/>
      <u/>
      <sz val="8"/>
      <name val="Arial CE"/>
      <charset val="238"/>
    </font>
    <font>
      <sz val="6"/>
      <name val="Arial CE"/>
      <charset val="238"/>
    </font>
    <font>
      <sz val="5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DashDot">
        <color indexed="64"/>
      </bottom>
      <diagonal/>
    </border>
    <border>
      <left/>
      <right/>
      <top/>
      <bottom style="mediumDashDot">
        <color indexed="64"/>
      </bottom>
      <diagonal/>
    </border>
    <border>
      <left/>
      <right style="thin">
        <color indexed="64"/>
      </right>
      <top style="thin">
        <color indexed="64"/>
      </top>
      <bottom style="mediumDashDot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3" fillId="0" borderId="0"/>
  </cellStyleXfs>
  <cellXfs count="30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1" applyFont="1"/>
    <xf numFmtId="3" fontId="4" fillId="0" borderId="0" xfId="1" applyNumberFormat="1" applyFont="1"/>
    <xf numFmtId="0" fontId="5" fillId="0" borderId="0" xfId="1" applyFont="1"/>
    <xf numFmtId="0" fontId="4" fillId="0" borderId="0" xfId="1" applyFont="1" applyAlignment="1">
      <alignment horizontal="center" vertical="center"/>
    </xf>
    <xf numFmtId="4" fontId="4" fillId="0" borderId="0" xfId="1" applyNumberFormat="1" applyFont="1"/>
    <xf numFmtId="0" fontId="0" fillId="0" borderId="0" xfId="0" applyAlignment="1">
      <alignment vertical="center"/>
    </xf>
    <xf numFmtId="49" fontId="1" fillId="0" borderId="0" xfId="0" applyNumberFormat="1" applyFont="1"/>
    <xf numFmtId="0" fontId="1" fillId="0" borderId="0" xfId="0" applyFont="1" applyAlignment="1">
      <alignment horizontal="left"/>
    </xf>
    <xf numFmtId="0" fontId="6" fillId="0" borderId="0" xfId="0" applyFont="1"/>
    <xf numFmtId="3" fontId="7" fillId="0" borderId="0" xfId="0" applyNumberFormat="1" applyFont="1"/>
    <xf numFmtId="0" fontId="8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9" fontId="8" fillId="0" borderId="0" xfId="0" applyNumberFormat="1" applyFont="1" applyAlignment="1">
      <alignment horizontal="centerContinuous"/>
    </xf>
    <xf numFmtId="0" fontId="9" fillId="0" borderId="0" xfId="0" applyFont="1" applyAlignment="1">
      <alignment horizontal="centerContinuous"/>
    </xf>
    <xf numFmtId="0" fontId="10" fillId="0" borderId="0" xfId="0" applyFont="1"/>
    <xf numFmtId="0" fontId="1" fillId="0" borderId="0" xfId="0" applyFont="1" applyAlignment="1">
      <alignment horizontal="center"/>
    </xf>
    <xf numFmtId="0" fontId="11" fillId="0" borderId="1" xfId="0" applyFont="1" applyBorder="1"/>
    <xf numFmtId="49" fontId="11" fillId="0" borderId="1" xfId="0" applyNumberFormat="1" applyFont="1" applyBorder="1"/>
    <xf numFmtId="0" fontId="12" fillId="0" borderId="2" xfId="0" applyFont="1" applyBorder="1"/>
    <xf numFmtId="0" fontId="12" fillId="0" borderId="3" xfId="0" applyFont="1" applyBorder="1"/>
    <xf numFmtId="3" fontId="11" fillId="0" borderId="1" xfId="0" applyNumberFormat="1" applyFont="1" applyBorder="1"/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3" fontId="13" fillId="0" borderId="0" xfId="0" applyNumberFormat="1" applyFont="1" applyAlignment="1">
      <alignment horizontal="center"/>
    </xf>
    <xf numFmtId="0" fontId="12" fillId="0" borderId="4" xfId="0" applyFont="1" applyBorder="1" applyAlignment="1">
      <alignment horizontal="center"/>
    </xf>
    <xf numFmtId="49" fontId="12" fillId="0" borderId="4" xfId="0" applyNumberFormat="1" applyFont="1" applyBorder="1" applyAlignment="1">
      <alignment horizontal="center"/>
    </xf>
    <xf numFmtId="0" fontId="12" fillId="0" borderId="5" xfId="0" applyFont="1" applyBorder="1" applyAlignment="1">
      <alignment horizontal="right"/>
    </xf>
    <xf numFmtId="0" fontId="12" fillId="0" borderId="6" xfId="0" applyFont="1" applyBorder="1" applyAlignment="1">
      <alignment horizontal="center"/>
    </xf>
    <xf numFmtId="3" fontId="12" fillId="0" borderId="4" xfId="0" applyNumberFormat="1" applyFont="1" applyBorder="1" applyAlignment="1">
      <alignment horizontal="center"/>
    </xf>
    <xf numFmtId="3" fontId="14" fillId="0" borderId="0" xfId="0" applyNumberFormat="1" applyFont="1"/>
    <xf numFmtId="0" fontId="12" fillId="0" borderId="7" xfId="0" applyFont="1" applyBorder="1" applyAlignment="1">
      <alignment horizontal="center"/>
    </xf>
    <xf numFmtId="49" fontId="12" fillId="0" borderId="7" xfId="0" applyNumberFormat="1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3" fontId="12" fillId="0" borderId="7" xfId="0" applyNumberFormat="1" applyFont="1" applyBorder="1" applyAlignment="1">
      <alignment horizontal="center"/>
    </xf>
    <xf numFmtId="3" fontId="11" fillId="0" borderId="4" xfId="0" applyNumberFormat="1" applyFont="1" applyBorder="1"/>
    <xf numFmtId="49" fontId="11" fillId="0" borderId="4" xfId="0" applyNumberFormat="1" applyFont="1" applyBorder="1" applyAlignment="1">
      <alignment horizontal="right"/>
    </xf>
    <xf numFmtId="0" fontId="12" fillId="0" borderId="10" xfId="0" applyFont="1" applyBorder="1"/>
    <xf numFmtId="0" fontId="12" fillId="0" borderId="11" xfId="0" applyFont="1" applyBorder="1"/>
    <xf numFmtId="3" fontId="12" fillId="0" borderId="12" xfId="0" applyNumberFormat="1" applyFont="1" applyBorder="1"/>
    <xf numFmtId="3" fontId="6" fillId="0" borderId="0" xfId="0" applyNumberFormat="1" applyFont="1"/>
    <xf numFmtId="0" fontId="12" fillId="0" borderId="13" xfId="0" applyFont="1" applyBorder="1"/>
    <xf numFmtId="0" fontId="12" fillId="0" borderId="14" xfId="0" applyFont="1" applyBorder="1"/>
    <xf numFmtId="3" fontId="12" fillId="0" borderId="15" xfId="0" applyNumberFormat="1" applyFont="1" applyBorder="1"/>
    <xf numFmtId="3" fontId="12" fillId="0" borderId="15" xfId="0" applyNumberFormat="1" applyFont="1" applyBorder="1" applyAlignment="1">
      <alignment horizontal="center"/>
    </xf>
    <xf numFmtId="3" fontId="12" fillId="0" borderId="4" xfId="0" applyNumberFormat="1" applyFont="1" applyBorder="1"/>
    <xf numFmtId="49" fontId="12" fillId="0" borderId="4" xfId="0" applyNumberFormat="1" applyFont="1" applyBorder="1" applyAlignment="1">
      <alignment horizontal="right"/>
    </xf>
    <xf numFmtId="3" fontId="12" fillId="0" borderId="5" xfId="0" applyNumberFormat="1" applyFont="1" applyBorder="1"/>
    <xf numFmtId="3" fontId="12" fillId="0" borderId="6" xfId="0" applyNumberFormat="1" applyFont="1" applyBorder="1"/>
    <xf numFmtId="3" fontId="12" fillId="0" borderId="15" xfId="0" applyNumberFormat="1" applyFont="1" applyBorder="1" applyAlignment="1">
      <alignment horizontal="right"/>
    </xf>
    <xf numFmtId="0" fontId="11" fillId="0" borderId="4" xfId="0" applyFont="1" applyBorder="1"/>
    <xf numFmtId="0" fontId="11" fillId="0" borderId="8" xfId="0" applyFont="1" applyBorder="1"/>
    <xf numFmtId="0" fontId="11" fillId="0" borderId="9" xfId="0" applyFont="1" applyBorder="1"/>
    <xf numFmtId="3" fontId="14" fillId="0" borderId="7" xfId="0" applyNumberFormat="1" applyFont="1" applyBorder="1" applyAlignment="1">
      <alignment horizontal="right"/>
    </xf>
    <xf numFmtId="3" fontId="14" fillId="0" borderId="7" xfId="0" applyNumberFormat="1" applyFont="1" applyBorder="1" applyAlignment="1">
      <alignment horizontal="center"/>
    </xf>
    <xf numFmtId="3" fontId="11" fillId="0" borderId="6" xfId="0" applyNumberFormat="1" applyFont="1" applyBorder="1"/>
    <xf numFmtId="3" fontId="11" fillId="0" borderId="4" xfId="0" applyNumberFormat="1" applyFont="1" applyBorder="1" applyAlignment="1">
      <alignment horizontal="center"/>
    </xf>
    <xf numFmtId="3" fontId="14" fillId="0" borderId="4" xfId="0" applyNumberFormat="1" applyFont="1" applyBorder="1"/>
    <xf numFmtId="0" fontId="11" fillId="0" borderId="5" xfId="0" applyFont="1" applyBorder="1"/>
    <xf numFmtId="3" fontId="11" fillId="0" borderId="4" xfId="0" applyNumberFormat="1" applyFont="1" applyBorder="1" applyAlignment="1">
      <alignment horizontal="right"/>
    </xf>
    <xf numFmtId="3" fontId="11" fillId="0" borderId="5" xfId="0" applyNumberFormat="1" applyFont="1" applyBorder="1"/>
    <xf numFmtId="3" fontId="12" fillId="0" borderId="4" xfId="0" applyNumberFormat="1" applyFont="1" applyBorder="1" applyAlignment="1">
      <alignment horizontal="right"/>
    </xf>
    <xf numFmtId="3" fontId="11" fillId="0" borderId="7" xfId="0" applyNumberFormat="1" applyFont="1" applyBorder="1" applyAlignment="1">
      <alignment horizontal="right"/>
    </xf>
    <xf numFmtId="3" fontId="11" fillId="0" borderId="7" xfId="0" applyNumberFormat="1" applyFont="1" applyBorder="1" applyAlignment="1">
      <alignment horizontal="center"/>
    </xf>
    <xf numFmtId="3" fontId="11" fillId="0" borderId="7" xfId="0" applyNumberFormat="1" applyFont="1" applyBorder="1"/>
    <xf numFmtId="3" fontId="11" fillId="0" borderId="18" xfId="0" applyNumberFormat="1" applyFont="1" applyBorder="1"/>
    <xf numFmtId="3" fontId="11" fillId="0" borderId="18" xfId="0" applyNumberFormat="1" applyFont="1" applyBorder="1" applyAlignment="1">
      <alignment horizontal="center"/>
    </xf>
    <xf numFmtId="0" fontId="16" fillId="0" borderId="0" xfId="0" applyFont="1"/>
    <xf numFmtId="3" fontId="16" fillId="0" borderId="0" xfId="0" applyNumberFormat="1" applyFont="1"/>
    <xf numFmtId="3" fontId="14" fillId="0" borderId="4" xfId="0" applyNumberFormat="1" applyFont="1" applyBorder="1" applyAlignment="1">
      <alignment horizontal="center"/>
    </xf>
    <xf numFmtId="3" fontId="14" fillId="0" borderId="4" xfId="0" applyNumberFormat="1" applyFont="1" applyBorder="1" applyAlignment="1">
      <alignment horizontal="right"/>
    </xf>
    <xf numFmtId="3" fontId="17" fillId="0" borderId="0" xfId="0" applyNumberFormat="1" applyFont="1"/>
    <xf numFmtId="0" fontId="11" fillId="0" borderId="4" xfId="0" applyFont="1" applyBorder="1" applyAlignment="1">
      <alignment horizontal="right"/>
    </xf>
    <xf numFmtId="3" fontId="14" fillId="0" borderId="9" xfId="0" applyNumberFormat="1" applyFont="1" applyBorder="1"/>
    <xf numFmtId="0" fontId="14" fillId="0" borderId="4" xfId="0" applyFont="1" applyBorder="1"/>
    <xf numFmtId="49" fontId="14" fillId="0" borderId="4" xfId="0" applyNumberFormat="1" applyFont="1" applyBorder="1" applyAlignment="1">
      <alignment horizontal="right"/>
    </xf>
    <xf numFmtId="3" fontId="14" fillId="0" borderId="8" xfId="0" applyNumberFormat="1" applyFont="1" applyBorder="1"/>
    <xf numFmtId="3" fontId="14" fillId="0" borderId="7" xfId="0" applyNumberFormat="1" applyFont="1" applyBorder="1"/>
    <xf numFmtId="0" fontId="18" fillId="0" borderId="4" xfId="0" applyFont="1" applyBorder="1"/>
    <xf numFmtId="0" fontId="18" fillId="0" borderId="4" xfId="0" applyFont="1" applyBorder="1" applyAlignment="1">
      <alignment horizontal="right"/>
    </xf>
    <xf numFmtId="0" fontId="18" fillId="0" borderId="5" xfId="0" applyFont="1" applyBorder="1"/>
    <xf numFmtId="0" fontId="18" fillId="0" borderId="0" xfId="0" applyFont="1"/>
    <xf numFmtId="3" fontId="18" fillId="0" borderId="15" xfId="0" applyNumberFormat="1" applyFont="1" applyBorder="1" applyAlignment="1">
      <alignment horizontal="right"/>
    </xf>
    <xf numFmtId="0" fontId="11" fillId="0" borderId="17" xfId="0" applyFont="1" applyBorder="1"/>
    <xf numFmtId="0" fontId="11" fillId="0" borderId="6" xfId="0" applyFont="1" applyBorder="1"/>
    <xf numFmtId="0" fontId="11" fillId="0" borderId="7" xfId="0" applyFont="1" applyBorder="1"/>
    <xf numFmtId="0" fontId="11" fillId="0" borderId="7" xfId="0" applyFont="1" applyBorder="1" applyAlignment="1">
      <alignment horizontal="right"/>
    </xf>
    <xf numFmtId="0" fontId="14" fillId="0" borderId="5" xfId="0" applyFont="1" applyBorder="1"/>
    <xf numFmtId="0" fontId="11" fillId="0" borderId="0" xfId="0" applyFont="1"/>
    <xf numFmtId="3" fontId="14" fillId="0" borderId="19" xfId="0" applyNumberFormat="1" applyFont="1" applyBorder="1"/>
    <xf numFmtId="0" fontId="11" fillId="0" borderId="20" xfId="0" applyFont="1" applyBorder="1"/>
    <xf numFmtId="0" fontId="14" fillId="0" borderId="4" xfId="0" applyFont="1" applyBorder="1" applyAlignment="1">
      <alignment horizontal="center"/>
    </xf>
    <xf numFmtId="0" fontId="12" fillId="0" borderId="4" xfId="0" applyFont="1" applyBorder="1"/>
    <xf numFmtId="0" fontId="12" fillId="0" borderId="6" xfId="0" applyFont="1" applyBorder="1"/>
    <xf numFmtId="3" fontId="18" fillId="0" borderId="15" xfId="0" applyNumberFormat="1" applyFont="1" applyBorder="1"/>
    <xf numFmtId="49" fontId="1" fillId="0" borderId="4" xfId="0" applyNumberFormat="1" applyFont="1" applyBorder="1" applyAlignment="1">
      <alignment horizontal="center"/>
    </xf>
    <xf numFmtId="0" fontId="14" fillId="0" borderId="7" xfId="0" applyFont="1" applyBorder="1"/>
    <xf numFmtId="0" fontId="12" fillId="0" borderId="9" xfId="0" applyFont="1" applyBorder="1"/>
    <xf numFmtId="49" fontId="6" fillId="0" borderId="4" xfId="0" applyNumberFormat="1" applyFont="1" applyBorder="1" applyAlignment="1">
      <alignment horizontal="center"/>
    </xf>
    <xf numFmtId="0" fontId="18" fillId="0" borderId="6" xfId="0" applyFont="1" applyBorder="1"/>
    <xf numFmtId="0" fontId="14" fillId="0" borderId="4" xfId="0" applyFont="1" applyBorder="1" applyAlignment="1">
      <alignment horizontal="right"/>
    </xf>
    <xf numFmtId="0" fontId="14" fillId="0" borderId="6" xfId="0" applyFont="1" applyBorder="1"/>
    <xf numFmtId="0" fontId="11" fillId="0" borderId="19" xfId="0" applyFont="1" applyBorder="1"/>
    <xf numFmtId="0" fontId="19" fillId="0" borderId="0" xfId="0" applyFont="1"/>
    <xf numFmtId="3" fontId="11" fillId="0" borderId="8" xfId="0" applyNumberFormat="1" applyFont="1" applyBorder="1"/>
    <xf numFmtId="3" fontId="14" fillId="0" borderId="4" xfId="0" applyNumberFormat="1" applyFont="1" applyBorder="1" applyAlignment="1">
      <alignment horizontal="center" vertical="center"/>
    </xf>
    <xf numFmtId="3" fontId="14" fillId="0" borderId="4" xfId="0" applyNumberFormat="1" applyFont="1" applyBorder="1" applyAlignment="1">
      <alignment horizontal="right" vertical="center"/>
    </xf>
    <xf numFmtId="3" fontId="14" fillId="0" borderId="5" xfId="0" applyNumberFormat="1" applyFont="1" applyBorder="1"/>
    <xf numFmtId="3" fontId="14" fillId="0" borderId="18" xfId="0" applyNumberFormat="1" applyFont="1" applyBorder="1" applyAlignment="1">
      <alignment horizontal="right"/>
    </xf>
    <xf numFmtId="0" fontId="14" fillId="0" borderId="0" xfId="0" applyFont="1"/>
    <xf numFmtId="0" fontId="7" fillId="0" borderId="0" xfId="0" applyFont="1"/>
    <xf numFmtId="0" fontId="14" fillId="0" borderId="8" xfId="0" applyFont="1" applyBorder="1"/>
    <xf numFmtId="49" fontId="18" fillId="0" borderId="4" xfId="0" applyNumberFormat="1" applyFont="1" applyBorder="1" applyAlignment="1">
      <alignment horizontal="right"/>
    </xf>
    <xf numFmtId="3" fontId="18" fillId="0" borderId="5" xfId="0" applyNumberFormat="1" applyFont="1" applyBorder="1"/>
    <xf numFmtId="0" fontId="14" fillId="0" borderId="19" xfId="0" applyFont="1" applyBorder="1"/>
    <xf numFmtId="49" fontId="14" fillId="0" borderId="7" xfId="0" applyNumberFormat="1" applyFont="1" applyBorder="1" applyAlignment="1">
      <alignment horizontal="right"/>
    </xf>
    <xf numFmtId="3" fontId="11" fillId="0" borderId="9" xfId="0" applyNumberFormat="1" applyFont="1" applyBorder="1"/>
    <xf numFmtId="0" fontId="20" fillId="0" borderId="4" xfId="0" applyFont="1" applyBorder="1"/>
    <xf numFmtId="3" fontId="11" fillId="0" borderId="0" xfId="0" applyNumberFormat="1" applyFont="1"/>
    <xf numFmtId="3" fontId="12" fillId="0" borderId="7" xfId="0" applyNumberFormat="1" applyFont="1" applyBorder="1"/>
    <xf numFmtId="3" fontId="11" fillId="0" borderId="19" xfId="0" applyNumberFormat="1" applyFont="1" applyBorder="1"/>
    <xf numFmtId="3" fontId="18" fillId="0" borderId="4" xfId="0" applyNumberFormat="1" applyFont="1" applyBorder="1"/>
    <xf numFmtId="3" fontId="14" fillId="0" borderId="1" xfId="0" applyNumberFormat="1" applyFont="1" applyBorder="1"/>
    <xf numFmtId="3" fontId="11" fillId="0" borderId="25" xfId="0" applyNumberFormat="1" applyFont="1" applyBorder="1"/>
    <xf numFmtId="0" fontId="11" fillId="0" borderId="4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4" fillId="0" borderId="5" xfId="0" applyFont="1" applyBorder="1" applyAlignment="1">
      <alignment horizontal="left"/>
    </xf>
    <xf numFmtId="0" fontId="11" fillId="0" borderId="3" xfId="0" applyFont="1" applyBorder="1"/>
    <xf numFmtId="3" fontId="14" fillId="0" borderId="1" xfId="0" applyNumberFormat="1" applyFont="1" applyBorder="1" applyAlignment="1">
      <alignment horizontal="center"/>
    </xf>
    <xf numFmtId="3" fontId="14" fillId="0" borderId="1" xfId="0" applyNumberFormat="1" applyFont="1" applyBorder="1" applyAlignment="1">
      <alignment horizontal="right"/>
    </xf>
    <xf numFmtId="0" fontId="9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10" fillId="2" borderId="1" xfId="0" applyFont="1" applyFill="1" applyBorder="1"/>
    <xf numFmtId="0" fontId="10" fillId="2" borderId="26" xfId="0" applyFont="1" applyFill="1" applyBorder="1" applyAlignment="1">
      <alignment horizontal="left"/>
    </xf>
    <xf numFmtId="0" fontId="10" fillId="2" borderId="27" xfId="0" applyFont="1" applyFill="1" applyBorder="1" applyAlignment="1">
      <alignment horizontal="left"/>
    </xf>
    <xf numFmtId="0" fontId="10" fillId="2" borderId="28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22" fillId="0" borderId="0" xfId="0" applyFont="1"/>
    <xf numFmtId="0" fontId="10" fillId="2" borderId="4" xfId="0" applyFont="1" applyFill="1" applyBorder="1"/>
    <xf numFmtId="0" fontId="10" fillId="2" borderId="6" xfId="0" applyFont="1" applyFill="1" applyBorder="1"/>
    <xf numFmtId="0" fontId="10" fillId="2" borderId="6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0" fillId="3" borderId="26" xfId="0" applyFont="1" applyFill="1" applyBorder="1" applyAlignment="1">
      <alignment vertical="center"/>
    </xf>
    <xf numFmtId="0" fontId="10" fillId="3" borderId="26" xfId="0" applyFont="1" applyFill="1" applyBorder="1" applyAlignment="1">
      <alignment horizontal="center" vertical="center"/>
    </xf>
    <xf numFmtId="0" fontId="23" fillId="0" borderId="29" xfId="0" applyFont="1" applyBorder="1" applyAlignment="1">
      <alignment vertical="center" wrapText="1"/>
    </xf>
    <xf numFmtId="0" fontId="10" fillId="2" borderId="4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24" fillId="2" borderId="6" xfId="0" applyFont="1" applyFill="1" applyBorder="1" applyAlignment="1">
      <alignment horizontal="center"/>
    </xf>
    <xf numFmtId="0" fontId="24" fillId="2" borderId="0" xfId="0" applyFont="1" applyFill="1" applyAlignment="1">
      <alignment horizontal="center"/>
    </xf>
    <xf numFmtId="0" fontId="10" fillId="2" borderId="7" xfId="0" applyFont="1" applyFill="1" applyBorder="1"/>
    <xf numFmtId="0" fontId="10" fillId="2" borderId="9" xfId="0" applyFont="1" applyFill="1" applyBorder="1"/>
    <xf numFmtId="0" fontId="10" fillId="2" borderId="9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3" fontId="25" fillId="3" borderId="30" xfId="0" applyNumberFormat="1" applyFont="1" applyFill="1" applyBorder="1" applyAlignment="1">
      <alignment horizontal="right" vertical="center" wrapText="1"/>
    </xf>
    <xf numFmtId="3" fontId="6" fillId="3" borderId="9" xfId="0" applyNumberFormat="1" applyFont="1" applyFill="1" applyBorder="1" applyAlignment="1">
      <alignment vertical="center" wrapText="1"/>
    </xf>
    <xf numFmtId="0" fontId="3" fillId="0" borderId="0" xfId="1"/>
    <xf numFmtId="0" fontId="26" fillId="0" borderId="0" xfId="1" applyFont="1" applyAlignment="1">
      <alignment horizontal="center" vertical="center"/>
    </xf>
    <xf numFmtId="0" fontId="27" fillId="0" borderId="1" xfId="1" applyFont="1" applyBorder="1" applyAlignment="1">
      <alignment horizontal="center" vertical="center"/>
    </xf>
    <xf numFmtId="0" fontId="27" fillId="0" borderId="1" xfId="1" applyFont="1" applyBorder="1" applyAlignment="1">
      <alignment horizontal="center" vertical="center" wrapText="1"/>
    </xf>
    <xf numFmtId="0" fontId="28" fillId="0" borderId="1" xfId="1" applyFont="1" applyBorder="1" applyAlignment="1">
      <alignment horizontal="center" vertical="center" wrapText="1"/>
    </xf>
    <xf numFmtId="0" fontId="27" fillId="0" borderId="26" xfId="1" applyFont="1" applyBorder="1" applyAlignment="1">
      <alignment vertical="center"/>
    </xf>
    <xf numFmtId="0" fontId="27" fillId="0" borderId="29" xfId="1" applyFont="1" applyBorder="1" applyAlignment="1">
      <alignment vertical="center"/>
    </xf>
    <xf numFmtId="0" fontId="27" fillId="0" borderId="29" xfId="1" applyFont="1" applyBorder="1" applyAlignment="1">
      <alignment horizontal="center" vertical="center"/>
    </xf>
    <xf numFmtId="0" fontId="27" fillId="0" borderId="30" xfId="1" applyFont="1" applyBorder="1" applyAlignment="1">
      <alignment vertical="center"/>
    </xf>
    <xf numFmtId="0" fontId="27" fillId="0" borderId="4" xfId="1" applyFont="1" applyBorder="1" applyAlignment="1">
      <alignment horizontal="center" vertical="center"/>
    </xf>
    <xf numFmtId="0" fontId="27" fillId="0" borderId="4" xfId="1" applyFont="1" applyBorder="1" applyAlignment="1">
      <alignment horizontal="center" vertical="center" wrapText="1"/>
    </xf>
    <xf numFmtId="0" fontId="28" fillId="0" borderId="4" xfId="1" applyFont="1" applyBorder="1" applyAlignment="1">
      <alignment horizontal="center" vertical="center" wrapText="1"/>
    </xf>
    <xf numFmtId="0" fontId="27" fillId="0" borderId="1" xfId="1" applyFont="1" applyBorder="1" applyAlignment="1">
      <alignment vertical="center" wrapText="1"/>
    </xf>
    <xf numFmtId="0" fontId="27" fillId="0" borderId="28" xfId="1" applyFont="1" applyBorder="1" applyAlignment="1">
      <alignment horizontal="center" vertical="center"/>
    </xf>
    <xf numFmtId="0" fontId="27" fillId="0" borderId="4" xfId="1" applyFont="1" applyBorder="1" applyAlignment="1">
      <alignment vertical="center" wrapText="1"/>
    </xf>
    <xf numFmtId="0" fontId="2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27" fillId="0" borderId="7" xfId="1" applyFont="1" applyBorder="1" applyAlignment="1">
      <alignment horizontal="center" vertical="center"/>
    </xf>
    <xf numFmtId="0" fontId="27" fillId="0" borderId="7" xfId="1" applyFont="1" applyBorder="1" applyAlignment="1">
      <alignment horizontal="center" vertical="center" wrapText="1"/>
    </xf>
    <xf numFmtId="0" fontId="28" fillId="0" borderId="7" xfId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9" fillId="0" borderId="30" xfId="1" applyFont="1" applyBorder="1" applyAlignment="1">
      <alignment horizontal="center" vertical="center"/>
    </xf>
    <xf numFmtId="0" fontId="29" fillId="0" borderId="29" xfId="1" applyFont="1" applyBorder="1" applyAlignment="1">
      <alignment horizontal="center" vertical="center"/>
    </xf>
    <xf numFmtId="0" fontId="26" fillId="0" borderId="1" xfId="1" applyFont="1" applyBorder="1" applyAlignment="1">
      <alignment horizontal="center" vertical="center"/>
    </xf>
    <xf numFmtId="0" fontId="26" fillId="0" borderId="30" xfId="1" applyFont="1" applyBorder="1" applyAlignment="1">
      <alignment vertical="center"/>
    </xf>
    <xf numFmtId="3" fontId="27" fillId="0" borderId="30" xfId="1" applyNumberFormat="1" applyFont="1" applyBorder="1" applyAlignment="1">
      <alignment vertical="center"/>
    </xf>
    <xf numFmtId="3" fontId="27" fillId="0" borderId="29" xfId="1" applyNumberFormat="1" applyFont="1" applyBorder="1" applyAlignment="1">
      <alignment vertical="center"/>
    </xf>
    <xf numFmtId="4" fontId="27" fillId="0" borderId="0" xfId="1" applyNumberFormat="1" applyFont="1"/>
    <xf numFmtId="0" fontId="27" fillId="0" borderId="0" xfId="1" applyFont="1"/>
    <xf numFmtId="0" fontId="26" fillId="0" borderId="4" xfId="1" applyFont="1" applyBorder="1" applyAlignment="1">
      <alignment horizontal="center" vertical="center"/>
    </xf>
    <xf numFmtId="3" fontId="27" fillId="0" borderId="0" xfId="1" applyNumberFormat="1" applyFont="1"/>
    <xf numFmtId="49" fontId="27" fillId="0" borderId="1" xfId="1" applyNumberFormat="1" applyFont="1" applyBorder="1" applyAlignment="1">
      <alignment horizontal="center" vertical="center"/>
    </xf>
    <xf numFmtId="0" fontId="27" fillId="3" borderId="35" xfId="1" applyFont="1" applyFill="1" applyBorder="1" applyAlignment="1">
      <alignment vertical="center" wrapText="1"/>
    </xf>
    <xf numFmtId="0" fontId="26" fillId="3" borderId="36" xfId="0" applyFont="1" applyFill="1" applyBorder="1" applyAlignment="1">
      <alignment horizontal="center" vertical="center"/>
    </xf>
    <xf numFmtId="3" fontId="27" fillId="3" borderId="36" xfId="0" applyNumberFormat="1" applyFont="1" applyFill="1" applyBorder="1" applyAlignment="1">
      <alignment horizontal="right" vertical="center"/>
    </xf>
    <xf numFmtId="3" fontId="27" fillId="3" borderId="37" xfId="0" applyNumberFormat="1" applyFont="1" applyFill="1" applyBorder="1" applyAlignment="1">
      <alignment horizontal="right" vertical="center"/>
    </xf>
    <xf numFmtId="49" fontId="4" fillId="0" borderId="31" xfId="1" applyNumberFormat="1" applyFont="1" applyBorder="1" applyAlignment="1">
      <alignment horizontal="center" vertical="center"/>
    </xf>
    <xf numFmtId="0" fontId="25" fillId="3" borderId="31" xfId="0" applyFont="1" applyFill="1" applyBorder="1" applyAlignment="1">
      <alignment horizontal="left" vertical="center" wrapText="1"/>
    </xf>
    <xf numFmtId="0" fontId="4" fillId="0" borderId="39" xfId="1" applyFont="1" applyBorder="1" applyAlignment="1">
      <alignment horizontal="center" vertical="top"/>
    </xf>
    <xf numFmtId="0" fontId="4" fillId="3" borderId="40" xfId="1" applyFont="1" applyFill="1" applyBorder="1" applyAlignment="1">
      <alignment vertical="top" wrapText="1"/>
    </xf>
    <xf numFmtId="0" fontId="4" fillId="0" borderId="39" xfId="1" applyFont="1" applyBorder="1" applyAlignment="1">
      <alignment horizontal="center" vertical="center"/>
    </xf>
    <xf numFmtId="0" fontId="4" fillId="3" borderId="39" xfId="1" applyFont="1" applyFill="1" applyBorder="1" applyAlignment="1">
      <alignment wrapText="1"/>
    </xf>
    <xf numFmtId="0" fontId="4" fillId="3" borderId="39" xfId="1" applyFont="1" applyFill="1" applyBorder="1" applyAlignment="1">
      <alignment horizontal="center"/>
    </xf>
    <xf numFmtId="3" fontId="4" fillId="3" borderId="39" xfId="1" applyNumberFormat="1" applyFont="1" applyFill="1" applyBorder="1"/>
    <xf numFmtId="3" fontId="4" fillId="3" borderId="43" xfId="1" applyNumberFormat="1" applyFont="1" applyFill="1" applyBorder="1"/>
    <xf numFmtId="0" fontId="4" fillId="0" borderId="33" xfId="1" applyFont="1" applyBorder="1" applyAlignment="1">
      <alignment horizontal="center" vertical="center"/>
    </xf>
    <xf numFmtId="0" fontId="4" fillId="3" borderId="33" xfId="1" applyFont="1" applyFill="1" applyBorder="1"/>
    <xf numFmtId="0" fontId="4" fillId="3" borderId="33" xfId="1" applyFont="1" applyFill="1" applyBorder="1" applyAlignment="1">
      <alignment horizontal="center"/>
    </xf>
    <xf numFmtId="3" fontId="4" fillId="3" borderId="33" xfId="1" applyNumberFormat="1" applyFont="1" applyFill="1" applyBorder="1"/>
    <xf numFmtId="3" fontId="4" fillId="3" borderId="34" xfId="1" applyNumberFormat="1" applyFont="1" applyFill="1" applyBorder="1"/>
    <xf numFmtId="0" fontId="4" fillId="0" borderId="0" xfId="1" applyFont="1" applyAlignment="1">
      <alignment vertical="center"/>
    </xf>
    <xf numFmtId="0" fontId="9" fillId="0" borderId="0" xfId="0" applyFont="1" applyAlignment="1">
      <alignment horizontal="centerContinuous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Continuous" vertical="center" wrapText="1"/>
    </xf>
    <xf numFmtId="0" fontId="12" fillId="2" borderId="28" xfId="0" applyFont="1" applyFill="1" applyBorder="1" applyAlignment="1">
      <alignment horizontal="centerContinuous" vertical="center" wrapText="1"/>
    </xf>
    <xf numFmtId="0" fontId="12" fillId="2" borderId="29" xfId="0" applyFont="1" applyFill="1" applyBorder="1" applyAlignment="1">
      <alignment horizontal="centerContinuous" vertical="center" wrapText="1"/>
    </xf>
    <xf numFmtId="0" fontId="20" fillId="0" borderId="0" xfId="0" applyFont="1"/>
    <xf numFmtId="0" fontId="20" fillId="0" borderId="0" xfId="0" applyFont="1" applyAlignment="1">
      <alignment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top" wrapText="1"/>
    </xf>
    <xf numFmtId="0" fontId="12" fillId="2" borderId="30" xfId="0" applyFont="1" applyFill="1" applyBorder="1" applyAlignment="1">
      <alignment horizontal="center" vertical="center" wrapText="1"/>
    </xf>
    <xf numFmtId="0" fontId="30" fillId="0" borderId="30" xfId="0" applyFont="1" applyBorder="1" applyAlignment="1">
      <alignment horizontal="center" vertical="center"/>
    </xf>
    <xf numFmtId="0" fontId="31" fillId="0" borderId="30" xfId="0" applyFont="1" applyBorder="1" applyAlignment="1">
      <alignment vertical="center"/>
    </xf>
    <xf numFmtId="3" fontId="31" fillId="0" borderId="30" xfId="0" applyNumberFormat="1" applyFont="1" applyBorder="1" applyAlignment="1">
      <alignment vertical="center"/>
    </xf>
    <xf numFmtId="0" fontId="31" fillId="0" borderId="0" xfId="0" applyFont="1"/>
    <xf numFmtId="0" fontId="31" fillId="0" borderId="0" xfId="0" applyFont="1" applyAlignment="1">
      <alignment vertical="center"/>
    </xf>
    <xf numFmtId="0" fontId="31" fillId="0" borderId="9" xfId="0" applyFont="1" applyBorder="1" applyAlignment="1">
      <alignment vertical="center"/>
    </xf>
    <xf numFmtId="3" fontId="31" fillId="0" borderId="7" xfId="0" applyNumberFormat="1" applyFont="1" applyBorder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Font="1"/>
    <xf numFmtId="0" fontId="14" fillId="0" borderId="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14" fillId="0" borderId="17" xfId="0" applyFont="1" applyBorder="1"/>
    <xf numFmtId="3" fontId="14" fillId="0" borderId="18" xfId="0" applyNumberFormat="1" applyFont="1" applyBorder="1" applyAlignment="1">
      <alignment horizontal="center"/>
    </xf>
    <xf numFmtId="3" fontId="14" fillId="0" borderId="18" xfId="0" applyNumberFormat="1" applyFont="1" applyBorder="1"/>
    <xf numFmtId="0" fontId="0" fillId="0" borderId="9" xfId="0" applyFont="1" applyBorder="1"/>
    <xf numFmtId="0" fontId="11" fillId="0" borderId="16" xfId="0" applyFont="1" applyBorder="1"/>
    <xf numFmtId="0" fontId="14" fillId="0" borderId="16" xfId="0" applyFont="1" applyBorder="1"/>
    <xf numFmtId="3" fontId="11" fillId="0" borderId="18" xfId="0" applyNumberFormat="1" applyFont="1" applyBorder="1" applyAlignment="1">
      <alignment horizontal="right"/>
    </xf>
    <xf numFmtId="3" fontId="14" fillId="0" borderId="6" xfId="0" applyNumberFormat="1" applyFont="1" applyBorder="1"/>
    <xf numFmtId="0" fontId="14" fillId="0" borderId="21" xfId="0" applyFont="1" applyBorder="1"/>
    <xf numFmtId="0" fontId="18" fillId="0" borderId="22" xfId="0" applyFont="1" applyBorder="1"/>
    <xf numFmtId="3" fontId="14" fillId="0" borderId="23" xfId="0" applyNumberFormat="1" applyFont="1" applyBorder="1"/>
    <xf numFmtId="3" fontId="0" fillId="0" borderId="0" xfId="0" applyNumberFormat="1" applyFont="1"/>
    <xf numFmtId="3" fontId="11" fillId="0" borderId="20" xfId="0" applyNumberFormat="1" applyFont="1" applyBorder="1"/>
    <xf numFmtId="0" fontId="14" fillId="0" borderId="16" xfId="0" applyFont="1" applyBorder="1" applyAlignment="1">
      <alignment vertical="center"/>
    </xf>
    <xf numFmtId="0" fontId="14" fillId="0" borderId="22" xfId="0" applyFont="1" applyBorder="1"/>
    <xf numFmtId="3" fontId="14" fillId="0" borderId="23" xfId="0" applyNumberFormat="1" applyFont="1" applyBorder="1" applyAlignment="1">
      <alignment horizontal="right"/>
    </xf>
    <xf numFmtId="3" fontId="14" fillId="0" borderId="21" xfId="0" applyNumberFormat="1" applyFont="1" applyBorder="1"/>
    <xf numFmtId="0" fontId="14" fillId="0" borderId="24" xfId="0" applyFont="1" applyBorder="1"/>
    <xf numFmtId="3" fontId="14" fillId="0" borderId="23" xfId="0" applyNumberFormat="1" applyFont="1" applyBorder="1" applyAlignment="1">
      <alignment horizontal="center"/>
    </xf>
    <xf numFmtId="0" fontId="11" fillId="0" borderId="2" xfId="0" applyFont="1" applyBorder="1"/>
    <xf numFmtId="0" fontId="0" fillId="0" borderId="7" xfId="0" applyFont="1" applyBorder="1"/>
    <xf numFmtId="49" fontId="0" fillId="0" borderId="7" xfId="0" applyNumberFormat="1" applyFont="1" applyBorder="1" applyAlignment="1">
      <alignment horizontal="right"/>
    </xf>
    <xf numFmtId="0" fontId="0" fillId="0" borderId="8" xfId="0" applyFont="1" applyBorder="1"/>
    <xf numFmtId="0" fontId="6" fillId="2" borderId="30" xfId="0" applyFont="1" applyFill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25" fillId="0" borderId="30" xfId="0" applyFont="1" applyBorder="1" applyAlignment="1">
      <alignment horizontal="center" vertical="center" wrapText="1"/>
    </xf>
    <xf numFmtId="3" fontId="18" fillId="0" borderId="30" xfId="0" applyNumberFormat="1" applyFont="1" applyBorder="1" applyAlignment="1">
      <alignment horizontal="right" vertical="center" wrapText="1"/>
    </xf>
    <xf numFmtId="3" fontId="18" fillId="0" borderId="30" xfId="0" applyNumberFormat="1" applyFont="1" applyBorder="1" applyAlignment="1">
      <alignment horizontal="center" vertical="center" wrapText="1"/>
    </xf>
    <xf numFmtId="3" fontId="18" fillId="0" borderId="0" xfId="0" applyNumberFormat="1" applyFont="1"/>
    <xf numFmtId="0" fontId="32" fillId="0" borderId="30" xfId="0" applyFont="1" applyBorder="1" applyAlignment="1">
      <alignment vertical="center" wrapText="1"/>
    </xf>
    <xf numFmtId="0" fontId="32" fillId="3" borderId="30" xfId="0" applyFont="1" applyFill="1" applyBorder="1" applyAlignment="1">
      <alignment vertical="center" wrapText="1"/>
    </xf>
    <xf numFmtId="3" fontId="32" fillId="3" borderId="30" xfId="0" applyNumberFormat="1" applyFont="1" applyFill="1" applyBorder="1" applyAlignment="1">
      <alignment vertical="center" wrapText="1"/>
    </xf>
    <xf numFmtId="3" fontId="25" fillId="3" borderId="30" xfId="0" applyNumberFormat="1" applyFont="1" applyFill="1" applyBorder="1" applyAlignment="1">
      <alignment vertical="center" wrapText="1"/>
    </xf>
    <xf numFmtId="3" fontId="32" fillId="3" borderId="30" xfId="0" applyNumberFormat="1" applyFont="1" applyFill="1" applyBorder="1" applyAlignment="1">
      <alignment horizontal="right" vertical="center" wrapText="1"/>
    </xf>
    <xf numFmtId="3" fontId="33" fillId="3" borderId="30" xfId="0" applyNumberFormat="1" applyFont="1" applyFill="1" applyBorder="1" applyAlignment="1">
      <alignment horizontal="center" vertical="center" wrapText="1"/>
    </xf>
    <xf numFmtId="0" fontId="25" fillId="3" borderId="30" xfId="0" applyFont="1" applyFill="1" applyBorder="1" applyAlignment="1">
      <alignment horizontal="center" vertical="center" wrapText="1"/>
    </xf>
    <xf numFmtId="0" fontId="25" fillId="3" borderId="26" xfId="0" applyFont="1" applyFill="1" applyBorder="1" applyAlignment="1">
      <alignment vertical="center" wrapText="1"/>
    </xf>
    <xf numFmtId="1" fontId="32" fillId="0" borderId="7" xfId="0" applyNumberFormat="1" applyFont="1" applyBorder="1" applyAlignment="1">
      <alignment horizontal="center" vertical="center" wrapText="1"/>
    </xf>
    <xf numFmtId="1" fontId="25" fillId="0" borderId="7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3" fontId="6" fillId="0" borderId="7" xfId="0" applyNumberFormat="1" applyFont="1" applyBorder="1" applyAlignment="1">
      <alignment horizontal="right" vertical="center" wrapText="1"/>
    </xf>
    <xf numFmtId="3" fontId="6" fillId="3" borderId="7" xfId="0" applyNumberFormat="1" applyFont="1" applyFill="1" applyBorder="1" applyAlignment="1">
      <alignment horizontal="right" vertical="center" wrapText="1"/>
    </xf>
    <xf numFmtId="3" fontId="6" fillId="3" borderId="7" xfId="0" applyNumberFormat="1" applyFont="1" applyFill="1" applyBorder="1" applyAlignment="1">
      <alignment vertical="center" wrapText="1"/>
    </xf>
    <xf numFmtId="3" fontId="25" fillId="3" borderId="7" xfId="0" applyNumberFormat="1" applyFont="1" applyFill="1" applyBorder="1" applyAlignment="1">
      <alignment horizontal="center" vertical="center" wrapText="1"/>
    </xf>
    <xf numFmtId="3" fontId="34" fillId="3" borderId="7" xfId="0" applyNumberFormat="1" applyFont="1" applyFill="1" applyBorder="1" applyAlignment="1">
      <alignment horizontal="center" vertical="center" wrapText="1"/>
    </xf>
    <xf numFmtId="0" fontId="4" fillId="0" borderId="31" xfId="1" applyFont="1" applyBorder="1" applyAlignment="1">
      <alignment vertical="center"/>
    </xf>
    <xf numFmtId="0" fontId="4" fillId="0" borderId="31" xfId="1" applyFont="1" applyBorder="1" applyAlignment="1">
      <alignment horizontal="center" vertical="center"/>
    </xf>
    <xf numFmtId="3" fontId="4" fillId="0" borderId="31" xfId="1" applyNumberFormat="1" applyFont="1" applyBorder="1" applyAlignment="1">
      <alignment vertical="center"/>
    </xf>
    <xf numFmtId="3" fontId="4" fillId="0" borderId="32" xfId="1" applyNumberFormat="1" applyFont="1" applyBorder="1" applyAlignment="1">
      <alignment vertical="center"/>
    </xf>
    <xf numFmtId="0" fontId="4" fillId="0" borderId="33" xfId="1" applyFont="1" applyBorder="1" applyAlignment="1">
      <alignment vertical="center"/>
    </xf>
    <xf numFmtId="3" fontId="4" fillId="0" borderId="33" xfId="1" applyNumberFormat="1" applyFont="1" applyBorder="1" applyAlignment="1">
      <alignment vertical="center"/>
    </xf>
    <xf numFmtId="3" fontId="4" fillId="0" borderId="34" xfId="1" applyNumberFormat="1" applyFont="1" applyBorder="1" applyAlignment="1">
      <alignment vertical="center"/>
    </xf>
    <xf numFmtId="0" fontId="0" fillId="3" borderId="38" xfId="0" applyFont="1" applyFill="1" applyBorder="1" applyAlignment="1">
      <alignment horizontal="center" vertical="center"/>
    </xf>
    <xf numFmtId="3" fontId="0" fillId="3" borderId="38" xfId="0" applyNumberFormat="1" applyFont="1" applyFill="1" applyBorder="1" applyAlignment="1">
      <alignment horizontal="center" vertical="center"/>
    </xf>
    <xf numFmtId="3" fontId="0" fillId="3" borderId="32" xfId="0" applyNumberFormat="1" applyFont="1" applyFill="1" applyBorder="1" applyAlignment="1">
      <alignment horizontal="center" vertical="center"/>
    </xf>
    <xf numFmtId="0" fontId="0" fillId="3" borderId="41" xfId="0" applyFont="1" applyFill="1" applyBorder="1" applyAlignment="1">
      <alignment horizontal="center"/>
    </xf>
    <xf numFmtId="3" fontId="0" fillId="3" borderId="41" xfId="0" applyNumberFormat="1" applyFont="1" applyFill="1" applyBorder="1" applyAlignment="1">
      <alignment horizontal="center"/>
    </xf>
    <xf numFmtId="3" fontId="0" fillId="3" borderId="42" xfId="0" applyNumberFormat="1" applyFont="1" applyFill="1" applyBorder="1" applyAlignment="1">
      <alignment horizontal="center"/>
    </xf>
    <xf numFmtId="0" fontId="26" fillId="0" borderId="8" xfId="0" applyFont="1" applyBorder="1" applyAlignment="1">
      <alignment horizontal="centerContinuous" vertical="center"/>
    </xf>
    <xf numFmtId="0" fontId="26" fillId="0" borderId="19" xfId="0" applyFont="1" applyBorder="1" applyAlignment="1">
      <alignment horizontal="centerContinuous" vertical="center"/>
    </xf>
    <xf numFmtId="0" fontId="26" fillId="0" borderId="9" xfId="0" applyFont="1" applyBorder="1" applyAlignment="1">
      <alignment horizontal="centerContinuous" vertical="center"/>
    </xf>
    <xf numFmtId="3" fontId="26" fillId="0" borderId="7" xfId="0" applyNumberFormat="1" applyFont="1" applyBorder="1" applyAlignment="1">
      <alignment vertical="center"/>
    </xf>
    <xf numFmtId="0" fontId="26" fillId="0" borderId="0" xfId="1" applyFont="1" applyAlignment="1">
      <alignment horizontal="centerContinuous" vertical="center"/>
    </xf>
  </cellXfs>
  <cellStyles count="2">
    <cellStyle name="Normalny" xfId="0" builtinId="0"/>
    <cellStyle name="Normalny_zal_Szczecin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7"/>
  <sheetViews>
    <sheetView tabSelected="1" zoomScale="130" zoomScaleNormal="130" workbookViewId="0">
      <selection activeCell="A2" sqref="A2"/>
    </sheetView>
  </sheetViews>
  <sheetFormatPr defaultColWidth="9.140625" defaultRowHeight="15" x14ac:dyDescent="0.25"/>
  <cols>
    <col min="1" max="1" width="4.42578125" customWidth="1"/>
    <col min="2" max="2" width="6" customWidth="1"/>
    <col min="3" max="3" width="5.140625" customWidth="1"/>
    <col min="4" max="4" width="18.140625" customWidth="1"/>
    <col min="5" max="5" width="25.7109375" customWidth="1"/>
    <col min="6" max="6" width="10.5703125" customWidth="1"/>
    <col min="7" max="7" width="10.28515625" customWidth="1"/>
    <col min="8" max="8" width="11.85546875" customWidth="1"/>
    <col min="9" max="9" width="9.85546875" style="12" bestFit="1" customWidth="1"/>
    <col min="10" max="10" width="8.5703125" customWidth="1"/>
    <col min="11" max="11" width="10.5703125" style="13" customWidth="1"/>
    <col min="12" max="12" width="11" customWidth="1"/>
  </cols>
  <sheetData>
    <row r="1" spans="1:11" ht="12.75" customHeight="1" x14ac:dyDescent="0.25">
      <c r="A1" s="1"/>
      <c r="B1" s="1"/>
      <c r="C1" s="10"/>
      <c r="D1" s="11"/>
      <c r="E1" s="11"/>
      <c r="F1" s="11"/>
      <c r="G1" s="11" t="s">
        <v>0</v>
      </c>
      <c r="H1" s="1"/>
    </row>
    <row r="2" spans="1:11" ht="12.75" customHeight="1" x14ac:dyDescent="0.25">
      <c r="A2" s="1"/>
      <c r="B2" s="1"/>
      <c r="C2" s="10"/>
      <c r="D2" s="11"/>
      <c r="E2" s="11"/>
      <c r="F2" s="11"/>
      <c r="G2" s="11" t="s">
        <v>178</v>
      </c>
      <c r="H2" s="1"/>
    </row>
    <row r="3" spans="1:11" ht="12.75" customHeight="1" x14ac:dyDescent="0.25">
      <c r="A3" s="1"/>
      <c r="B3" s="1"/>
      <c r="C3" s="10"/>
      <c r="D3" s="11"/>
      <c r="E3" s="11"/>
      <c r="F3" s="11"/>
      <c r="G3" s="11" t="s">
        <v>1</v>
      </c>
      <c r="H3" s="1"/>
    </row>
    <row r="4" spans="1:11" ht="12.75" customHeight="1" x14ac:dyDescent="0.25">
      <c r="A4" s="1"/>
      <c r="B4" s="1"/>
      <c r="C4" s="10"/>
      <c r="D4" s="11"/>
      <c r="E4" s="11"/>
      <c r="F4" s="11"/>
      <c r="G4" s="11" t="s">
        <v>179</v>
      </c>
      <c r="H4" s="1"/>
    </row>
    <row r="5" spans="1:11" ht="29.25" customHeight="1" x14ac:dyDescent="0.25">
      <c r="A5" s="14" t="s">
        <v>2</v>
      </c>
      <c r="B5" s="15"/>
      <c r="C5" s="16"/>
      <c r="D5" s="16"/>
      <c r="E5" s="15"/>
      <c r="F5" s="15"/>
      <c r="G5" s="17"/>
      <c r="H5" s="15"/>
    </row>
    <row r="6" spans="1:11" ht="12" customHeight="1" x14ac:dyDescent="0.25">
      <c r="A6" s="1"/>
      <c r="B6" s="1"/>
      <c r="C6" s="10"/>
      <c r="D6" s="10"/>
      <c r="E6" s="18"/>
      <c r="F6" s="1"/>
      <c r="G6" s="19"/>
      <c r="H6" s="19" t="s">
        <v>3</v>
      </c>
    </row>
    <row r="7" spans="1:11" x14ac:dyDescent="0.25">
      <c r="A7" s="20"/>
      <c r="B7" s="20"/>
      <c r="C7" s="21"/>
      <c r="D7" s="22"/>
      <c r="E7" s="23"/>
      <c r="F7" s="24"/>
      <c r="G7" s="25"/>
      <c r="H7" s="26" t="s">
        <v>4</v>
      </c>
      <c r="K7" s="27"/>
    </row>
    <row r="8" spans="1:11" x14ac:dyDescent="0.25">
      <c r="A8" s="28" t="s">
        <v>5</v>
      </c>
      <c r="B8" s="28" t="s">
        <v>6</v>
      </c>
      <c r="C8" s="29" t="s">
        <v>7</v>
      </c>
      <c r="D8" s="30" t="s">
        <v>8</v>
      </c>
      <c r="E8" s="31"/>
      <c r="F8" s="32" t="s">
        <v>9</v>
      </c>
      <c r="G8" s="28" t="s">
        <v>10</v>
      </c>
      <c r="H8" s="28" t="s">
        <v>11</v>
      </c>
      <c r="K8" s="33"/>
    </row>
    <row r="9" spans="1:11" ht="4.5" customHeight="1" x14ac:dyDescent="0.25">
      <c r="A9" s="34"/>
      <c r="B9" s="34"/>
      <c r="C9" s="35"/>
      <c r="D9" s="36"/>
      <c r="E9" s="37"/>
      <c r="F9" s="38"/>
      <c r="G9" s="38"/>
      <c r="H9" s="34"/>
    </row>
    <row r="10" spans="1:11" s="236" customFormat="1" ht="19.5" customHeight="1" thickBot="1" x14ac:dyDescent="0.3">
      <c r="A10" s="39"/>
      <c r="B10" s="39"/>
      <c r="C10" s="40"/>
      <c r="D10" s="41" t="s">
        <v>12</v>
      </c>
      <c r="E10" s="42"/>
      <c r="F10" s="43">
        <f>SUM(F11,F29)</f>
        <v>45758</v>
      </c>
      <c r="G10" s="43">
        <f>SUM(G11,G29)</f>
        <v>42</v>
      </c>
      <c r="H10" s="43">
        <v>809665644</v>
      </c>
      <c r="I10" s="44"/>
      <c r="K10" s="13"/>
    </row>
    <row r="11" spans="1:11" s="236" customFormat="1" ht="20.25" customHeight="1" thickBot="1" x14ac:dyDescent="0.3">
      <c r="A11" s="39"/>
      <c r="B11" s="39"/>
      <c r="C11" s="40"/>
      <c r="D11" s="45" t="s">
        <v>13</v>
      </c>
      <c r="E11" s="46"/>
      <c r="F11" s="47">
        <f>SUM(F12,F22)</f>
        <v>40008</v>
      </c>
      <c r="G11" s="48" t="s">
        <v>14</v>
      </c>
      <c r="H11" s="47">
        <v>646943088</v>
      </c>
      <c r="I11" s="44"/>
      <c r="K11" s="13"/>
    </row>
    <row r="12" spans="1:11" s="236" customFormat="1" ht="19.149999999999999" customHeight="1" thickTop="1" thickBot="1" x14ac:dyDescent="0.3">
      <c r="A12" s="32">
        <v>801</v>
      </c>
      <c r="B12" s="49"/>
      <c r="C12" s="50"/>
      <c r="D12" s="51" t="s">
        <v>15</v>
      </c>
      <c r="E12" s="52"/>
      <c r="F12" s="53">
        <f>SUM(F13)</f>
        <v>8</v>
      </c>
      <c r="G12" s="48" t="s">
        <v>14</v>
      </c>
      <c r="H12" s="47">
        <v>23211780</v>
      </c>
      <c r="I12" s="44"/>
      <c r="K12" s="13"/>
    </row>
    <row r="13" spans="1:11" s="236" customFormat="1" ht="12.6" customHeight="1" thickTop="1" x14ac:dyDescent="0.25">
      <c r="A13" s="49"/>
      <c r="B13" s="54">
        <v>80195</v>
      </c>
      <c r="C13" s="40"/>
      <c r="D13" s="55" t="s">
        <v>16</v>
      </c>
      <c r="E13" s="56"/>
      <c r="F13" s="57">
        <f>SUM(F15)</f>
        <v>8</v>
      </c>
      <c r="G13" s="58" t="s">
        <v>14</v>
      </c>
      <c r="H13" s="57">
        <v>17015998</v>
      </c>
      <c r="I13" s="44"/>
      <c r="K13" s="13"/>
    </row>
    <row r="14" spans="1:11" s="236" customFormat="1" ht="12.6" customHeight="1" x14ac:dyDescent="0.25">
      <c r="A14" s="49"/>
      <c r="B14" s="54"/>
      <c r="C14" s="40"/>
      <c r="D14" s="237" t="s">
        <v>275</v>
      </c>
      <c r="E14" s="59"/>
      <c r="F14" s="60"/>
      <c r="G14" s="39"/>
      <c r="H14" s="61"/>
      <c r="I14" s="44"/>
      <c r="K14" s="13"/>
    </row>
    <row r="15" spans="1:11" s="236" customFormat="1" ht="12.6" customHeight="1" x14ac:dyDescent="0.25">
      <c r="A15" s="49"/>
      <c r="B15" s="54"/>
      <c r="C15" s="79"/>
      <c r="D15" s="238" t="s">
        <v>17</v>
      </c>
      <c r="E15" s="239"/>
      <c r="F15" s="112">
        <f>SUM(F21:F21)</f>
        <v>8</v>
      </c>
      <c r="G15" s="240" t="s">
        <v>14</v>
      </c>
      <c r="H15" s="241">
        <v>318925</v>
      </c>
      <c r="I15" s="44"/>
      <c r="K15" s="13"/>
    </row>
    <row r="16" spans="1:11" s="236" customFormat="1" ht="12.6" customHeight="1" x14ac:dyDescent="0.25">
      <c r="A16" s="49"/>
      <c r="B16" s="54"/>
      <c r="C16" s="40" t="s">
        <v>18</v>
      </c>
      <c r="D16" s="62" t="s">
        <v>19</v>
      </c>
      <c r="E16" s="59"/>
      <c r="F16" s="39"/>
      <c r="G16" s="60"/>
      <c r="H16" s="63"/>
      <c r="I16" s="44"/>
      <c r="K16" s="13"/>
    </row>
    <row r="17" spans="1:11" s="236" customFormat="1" ht="12.6" customHeight="1" x14ac:dyDescent="0.25">
      <c r="A17" s="49"/>
      <c r="B17" s="54"/>
      <c r="C17" s="40"/>
      <c r="D17" s="62" t="s">
        <v>20</v>
      </c>
      <c r="E17" s="59"/>
      <c r="F17" s="39"/>
      <c r="G17" s="60"/>
      <c r="H17" s="63"/>
      <c r="I17" s="44"/>
      <c r="K17" s="13"/>
    </row>
    <row r="18" spans="1:11" s="236" customFormat="1" ht="12.6" customHeight="1" x14ac:dyDescent="0.25">
      <c r="A18" s="49"/>
      <c r="B18" s="54"/>
      <c r="C18" s="40"/>
      <c r="D18" s="62" t="s">
        <v>21</v>
      </c>
      <c r="E18" s="59"/>
      <c r="F18" s="39"/>
      <c r="G18" s="60"/>
      <c r="H18" s="63"/>
      <c r="I18" s="44"/>
      <c r="K18" s="13"/>
    </row>
    <row r="19" spans="1:11" s="236" customFormat="1" ht="12.6" customHeight="1" x14ac:dyDescent="0.25">
      <c r="A19" s="49"/>
      <c r="B19" s="54"/>
      <c r="C19" s="40"/>
      <c r="D19" s="62" t="s">
        <v>22</v>
      </c>
      <c r="E19" s="59"/>
      <c r="F19" s="39"/>
      <c r="G19" s="60"/>
      <c r="H19" s="63"/>
      <c r="I19" s="44"/>
      <c r="K19" s="13"/>
    </row>
    <row r="20" spans="1:11" s="236" customFormat="1" ht="12.6" customHeight="1" x14ac:dyDescent="0.25">
      <c r="A20" s="49"/>
      <c r="B20" s="54"/>
      <c r="C20" s="40"/>
      <c r="D20" s="64" t="s">
        <v>23</v>
      </c>
      <c r="E20" s="59"/>
      <c r="F20" s="39"/>
      <c r="G20" s="60"/>
      <c r="H20" s="63"/>
      <c r="I20" s="44"/>
      <c r="K20" s="13"/>
    </row>
    <row r="21" spans="1:11" s="236" customFormat="1" ht="12.6" customHeight="1" x14ac:dyDescent="0.25">
      <c r="A21" s="49"/>
      <c r="B21" s="54"/>
      <c r="C21" s="40"/>
      <c r="D21" s="64" t="s">
        <v>24</v>
      </c>
      <c r="E21" s="59"/>
      <c r="F21" s="39">
        <v>8</v>
      </c>
      <c r="G21" s="60" t="s">
        <v>14</v>
      </c>
      <c r="H21" s="39">
        <v>318925</v>
      </c>
      <c r="I21" s="44"/>
      <c r="K21" s="13"/>
    </row>
    <row r="22" spans="1:11" s="236" customFormat="1" ht="12.6" customHeight="1" thickBot="1" x14ac:dyDescent="0.3">
      <c r="A22" s="65">
        <v>926</v>
      </c>
      <c r="B22" s="49"/>
      <c r="C22" s="50"/>
      <c r="D22" s="51" t="s">
        <v>25</v>
      </c>
      <c r="E22" s="52"/>
      <c r="F22" s="53">
        <f>SUM(F23)</f>
        <v>40000</v>
      </c>
      <c r="G22" s="48" t="s">
        <v>14</v>
      </c>
      <c r="H22" s="47">
        <v>2103142</v>
      </c>
      <c r="I22" s="44"/>
      <c r="K22" s="13"/>
    </row>
    <row r="23" spans="1:11" s="236" customFormat="1" ht="12.75" customHeight="1" thickTop="1" x14ac:dyDescent="0.25">
      <c r="A23" s="49"/>
      <c r="B23" s="54">
        <v>92601</v>
      </c>
      <c r="C23" s="50"/>
      <c r="D23" s="55" t="s">
        <v>26</v>
      </c>
      <c r="E23" s="242"/>
      <c r="F23" s="66">
        <f>SUM(F24)</f>
        <v>40000</v>
      </c>
      <c r="G23" s="67" t="s">
        <v>14</v>
      </c>
      <c r="H23" s="68">
        <v>40000</v>
      </c>
      <c r="I23" s="44"/>
      <c r="K23" s="13"/>
    </row>
    <row r="24" spans="1:11" s="236" customFormat="1" ht="12.6" customHeight="1" x14ac:dyDescent="0.25">
      <c r="A24" s="49"/>
      <c r="B24" s="54"/>
      <c r="C24" s="79"/>
      <c r="D24" s="243" t="s">
        <v>27</v>
      </c>
      <c r="E24" s="239"/>
      <c r="F24" s="69">
        <f>SUM(F28)</f>
        <v>40000</v>
      </c>
      <c r="G24" s="70" t="s">
        <v>14</v>
      </c>
      <c r="H24" s="69">
        <v>40000</v>
      </c>
      <c r="I24" s="44"/>
      <c r="K24" s="13"/>
    </row>
    <row r="25" spans="1:11" s="236" customFormat="1" ht="12.6" customHeight="1" x14ac:dyDescent="0.25">
      <c r="A25" s="49"/>
      <c r="B25" s="54"/>
      <c r="C25" s="40" t="s">
        <v>28</v>
      </c>
      <c r="D25" s="62" t="s">
        <v>29</v>
      </c>
      <c r="E25" s="59"/>
      <c r="F25" s="39"/>
      <c r="G25" s="60"/>
      <c r="H25" s="39"/>
      <c r="I25" s="44"/>
      <c r="K25" s="13"/>
    </row>
    <row r="26" spans="1:11" s="236" customFormat="1" ht="12.6" customHeight="1" x14ac:dyDescent="0.25">
      <c r="A26" s="49"/>
      <c r="B26" s="54"/>
      <c r="C26" s="40"/>
      <c r="D26" s="62" t="s">
        <v>30</v>
      </c>
      <c r="E26" s="59"/>
      <c r="F26" s="39"/>
      <c r="G26" s="60"/>
      <c r="H26" s="39"/>
      <c r="I26" s="44"/>
      <c r="K26" s="13"/>
    </row>
    <row r="27" spans="1:11" s="236" customFormat="1" ht="12.6" customHeight="1" x14ac:dyDescent="0.25">
      <c r="A27" s="49"/>
      <c r="B27" s="54"/>
      <c r="C27" s="40"/>
      <c r="D27" s="62" t="s">
        <v>31</v>
      </c>
      <c r="E27" s="59"/>
      <c r="F27" s="39"/>
      <c r="G27" s="60"/>
      <c r="H27" s="39"/>
      <c r="I27" s="44"/>
      <c r="K27" s="13"/>
    </row>
    <row r="28" spans="1:11" s="236" customFormat="1" ht="12.6" customHeight="1" x14ac:dyDescent="0.25">
      <c r="A28" s="49"/>
      <c r="B28" s="54"/>
      <c r="C28" s="40"/>
      <c r="D28" s="62" t="s">
        <v>32</v>
      </c>
      <c r="E28" s="59"/>
      <c r="F28" s="39">
        <v>40000</v>
      </c>
      <c r="G28" s="60" t="s">
        <v>14</v>
      </c>
      <c r="H28" s="39">
        <v>40000</v>
      </c>
      <c r="I28" s="44"/>
      <c r="K28" s="13"/>
    </row>
    <row r="29" spans="1:11" s="71" customFormat="1" ht="22.5" customHeight="1" thickBot="1" x14ac:dyDescent="0.3">
      <c r="A29" s="39"/>
      <c r="B29" s="39"/>
      <c r="C29" s="40"/>
      <c r="D29" s="45" t="s">
        <v>33</v>
      </c>
      <c r="E29" s="46"/>
      <c r="F29" s="53">
        <f>SUM(F31,F38)</f>
        <v>5750</v>
      </c>
      <c r="G29" s="53">
        <f>SUM(G31,G38)</f>
        <v>42</v>
      </c>
      <c r="H29" s="47">
        <v>142557351</v>
      </c>
      <c r="I29" s="44"/>
      <c r="K29" s="72"/>
    </row>
    <row r="30" spans="1:11" s="71" customFormat="1" ht="22.5" customHeight="1" thickTop="1" x14ac:dyDescent="0.25">
      <c r="A30" s="49">
        <v>754</v>
      </c>
      <c r="B30" s="49"/>
      <c r="C30" s="50"/>
      <c r="D30" s="51" t="s">
        <v>34</v>
      </c>
      <c r="E30" s="52"/>
      <c r="F30" s="73"/>
      <c r="G30" s="74"/>
      <c r="H30" s="61"/>
      <c r="I30" s="75"/>
      <c r="K30" s="72"/>
    </row>
    <row r="31" spans="1:11" s="71" customFormat="1" ht="12.75" customHeight="1" thickBot="1" x14ac:dyDescent="0.3">
      <c r="A31" s="49"/>
      <c r="B31" s="49"/>
      <c r="C31" s="50"/>
      <c r="D31" s="51" t="s">
        <v>35</v>
      </c>
      <c r="E31" s="52"/>
      <c r="F31" s="47">
        <f>SUM(F32)</f>
        <v>5750</v>
      </c>
      <c r="G31" s="48" t="s">
        <v>14</v>
      </c>
      <c r="H31" s="47">
        <v>198794</v>
      </c>
      <c r="I31" s="75"/>
      <c r="K31" s="72"/>
    </row>
    <row r="32" spans="1:11" s="71" customFormat="1" ht="12.75" customHeight="1" thickTop="1" x14ac:dyDescent="0.25">
      <c r="A32" s="65"/>
      <c r="B32" s="40" t="s">
        <v>36</v>
      </c>
      <c r="C32" s="76"/>
      <c r="D32" s="55" t="s">
        <v>37</v>
      </c>
      <c r="E32" s="77"/>
      <c r="F32" s="66">
        <f>SUM(F37)</f>
        <v>5750</v>
      </c>
      <c r="G32" s="67" t="s">
        <v>14</v>
      </c>
      <c r="H32" s="68">
        <v>198794</v>
      </c>
      <c r="I32" s="75"/>
      <c r="K32" s="72"/>
    </row>
    <row r="33" spans="1:11" s="71" customFormat="1" ht="12.75" customHeight="1" x14ac:dyDescent="0.25">
      <c r="A33" s="65"/>
      <c r="B33" s="40"/>
      <c r="C33" s="76"/>
      <c r="D33" s="244" t="s">
        <v>38</v>
      </c>
      <c r="E33" s="239"/>
      <c r="F33" s="112">
        <f>SUM(F37)</f>
        <v>5750</v>
      </c>
      <c r="G33" s="240" t="s">
        <v>14</v>
      </c>
      <c r="H33" s="241">
        <v>198794</v>
      </c>
      <c r="I33" s="75"/>
      <c r="K33" s="72"/>
    </row>
    <row r="34" spans="1:11" s="71" customFormat="1" ht="12.75" customHeight="1" x14ac:dyDescent="0.25">
      <c r="A34" s="49"/>
      <c r="B34" s="49"/>
      <c r="C34" s="40" t="s">
        <v>39</v>
      </c>
      <c r="D34" s="54" t="s">
        <v>40</v>
      </c>
      <c r="E34" s="59"/>
      <c r="F34" s="60"/>
      <c r="G34" s="60"/>
      <c r="H34" s="63"/>
      <c r="I34" s="75"/>
      <c r="K34" s="72"/>
    </row>
    <row r="35" spans="1:11" s="71" customFormat="1" ht="12.75" customHeight="1" x14ac:dyDescent="0.25">
      <c r="A35" s="49"/>
      <c r="B35" s="49"/>
      <c r="C35" s="76"/>
      <c r="D35" s="54" t="s">
        <v>41</v>
      </c>
      <c r="E35" s="59"/>
      <c r="F35" s="60"/>
      <c r="G35" s="60"/>
      <c r="H35" s="63"/>
      <c r="I35" s="75"/>
      <c r="K35" s="72"/>
    </row>
    <row r="36" spans="1:11" s="71" customFormat="1" ht="12.75" customHeight="1" x14ac:dyDescent="0.25">
      <c r="A36" s="49"/>
      <c r="B36" s="49"/>
      <c r="C36" s="76"/>
      <c r="D36" s="54" t="s">
        <v>42</v>
      </c>
      <c r="E36" s="59"/>
      <c r="F36" s="60"/>
      <c r="G36" s="60"/>
      <c r="H36" s="63"/>
      <c r="I36" s="75"/>
      <c r="K36" s="72"/>
    </row>
    <row r="37" spans="1:11" s="71" customFormat="1" ht="12.75" customHeight="1" x14ac:dyDescent="0.25">
      <c r="A37" s="49"/>
      <c r="B37" s="49"/>
      <c r="C37" s="76"/>
      <c r="D37" s="62" t="s">
        <v>276</v>
      </c>
      <c r="E37" s="59"/>
      <c r="F37" s="63">
        <v>5750</v>
      </c>
      <c r="G37" s="60" t="s">
        <v>14</v>
      </c>
      <c r="H37" s="63">
        <v>198794</v>
      </c>
      <c r="I37" s="75"/>
      <c r="K37" s="72"/>
    </row>
    <row r="38" spans="1:11" s="71" customFormat="1" ht="12.75" customHeight="1" thickBot="1" x14ac:dyDescent="0.3">
      <c r="A38" s="32">
        <v>851</v>
      </c>
      <c r="B38" s="49"/>
      <c r="C38" s="50"/>
      <c r="D38" s="51" t="s">
        <v>43</v>
      </c>
      <c r="E38" s="52"/>
      <c r="F38" s="48" t="s">
        <v>14</v>
      </c>
      <c r="G38" s="53">
        <f>SUM(G39)</f>
        <v>42</v>
      </c>
      <c r="H38" s="47">
        <v>3258</v>
      </c>
      <c r="I38" s="75"/>
      <c r="K38" s="72"/>
    </row>
    <row r="39" spans="1:11" s="71" customFormat="1" ht="12.75" customHeight="1" thickTop="1" x14ac:dyDescent="0.25">
      <c r="A39" s="32"/>
      <c r="B39" s="78">
        <v>85195</v>
      </c>
      <c r="C39" s="79"/>
      <c r="D39" s="80" t="s">
        <v>16</v>
      </c>
      <c r="E39" s="56"/>
      <c r="F39" s="67" t="s">
        <v>14</v>
      </c>
      <c r="G39" s="66">
        <f>SUM(G40)</f>
        <v>42</v>
      </c>
      <c r="H39" s="81">
        <v>3258</v>
      </c>
      <c r="I39" s="75"/>
      <c r="K39" s="72"/>
    </row>
    <row r="40" spans="1:11" s="71" customFormat="1" ht="12.75" customHeight="1" x14ac:dyDescent="0.25">
      <c r="A40" s="32"/>
      <c r="B40" s="78"/>
      <c r="C40" s="79"/>
      <c r="D40" s="244" t="s">
        <v>38</v>
      </c>
      <c r="E40" s="239"/>
      <c r="F40" s="240" t="s">
        <v>14</v>
      </c>
      <c r="G40" s="112">
        <f>SUM(G44)</f>
        <v>42</v>
      </c>
      <c r="H40" s="241">
        <v>3258</v>
      </c>
      <c r="I40" s="75"/>
      <c r="K40" s="72"/>
    </row>
    <row r="41" spans="1:11" s="71" customFormat="1" ht="12.75" customHeight="1" x14ac:dyDescent="0.25">
      <c r="A41" s="49"/>
      <c r="B41" s="49"/>
      <c r="C41" s="40" t="s">
        <v>39</v>
      </c>
      <c r="D41" s="54" t="s">
        <v>40</v>
      </c>
      <c r="E41" s="59"/>
      <c r="F41" s="60"/>
      <c r="G41" s="63"/>
      <c r="H41" s="74"/>
      <c r="I41" s="75"/>
      <c r="K41" s="72"/>
    </row>
    <row r="42" spans="1:11" s="71" customFormat="1" ht="12.75" customHeight="1" x14ac:dyDescent="0.25">
      <c r="A42" s="49"/>
      <c r="B42" s="49"/>
      <c r="C42" s="76"/>
      <c r="D42" s="54" t="s">
        <v>41</v>
      </c>
      <c r="E42" s="59"/>
      <c r="F42" s="60"/>
      <c r="G42" s="63"/>
      <c r="H42" s="74"/>
      <c r="I42" s="75"/>
      <c r="K42" s="72"/>
    </row>
    <row r="43" spans="1:11" s="71" customFormat="1" ht="12.75" customHeight="1" x14ac:dyDescent="0.25">
      <c r="A43" s="49"/>
      <c r="B43" s="49"/>
      <c r="C43" s="76"/>
      <c r="D43" s="54" t="s">
        <v>42</v>
      </c>
      <c r="E43" s="59"/>
      <c r="F43" s="60"/>
      <c r="G43" s="63"/>
      <c r="H43" s="74"/>
      <c r="I43" s="75"/>
      <c r="K43" s="72"/>
    </row>
    <row r="44" spans="1:11" s="71" customFormat="1" ht="12.75" customHeight="1" x14ac:dyDescent="0.25">
      <c r="A44" s="49"/>
      <c r="B44" s="49"/>
      <c r="C44" s="76"/>
      <c r="D44" s="62" t="s">
        <v>276</v>
      </c>
      <c r="E44" s="59"/>
      <c r="F44" s="60" t="s">
        <v>14</v>
      </c>
      <c r="G44" s="63">
        <v>42</v>
      </c>
      <c r="H44" s="74">
        <v>3258</v>
      </c>
      <c r="I44" s="75"/>
      <c r="K44" s="72"/>
    </row>
    <row r="45" spans="1:11" s="236" customFormat="1" ht="22.5" customHeight="1" thickBot="1" x14ac:dyDescent="0.3">
      <c r="A45" s="54"/>
      <c r="B45" s="54"/>
      <c r="C45" s="40"/>
      <c r="D45" s="41" t="s">
        <v>44</v>
      </c>
      <c r="E45" s="42"/>
      <c r="F45" s="43">
        <f>SUM(F46,F310,F326)</f>
        <v>912798</v>
      </c>
      <c r="G45" s="43">
        <f>SUM(G46,G310,G326)</f>
        <v>867082</v>
      </c>
      <c r="H45" s="43">
        <v>854021161</v>
      </c>
      <c r="I45" s="44"/>
      <c r="K45" s="13"/>
    </row>
    <row r="46" spans="1:11" s="236" customFormat="1" ht="20.25" customHeight="1" thickBot="1" x14ac:dyDescent="0.3">
      <c r="A46" s="54"/>
      <c r="B46" s="54"/>
      <c r="C46" s="40"/>
      <c r="D46" s="45" t="s">
        <v>45</v>
      </c>
      <c r="E46" s="46"/>
      <c r="F46" s="47">
        <f>SUM(F47,F59,F80,F89,F252,F257,F270,F275,F292,F303)</f>
        <v>868221</v>
      </c>
      <c r="G46" s="47">
        <f>SUM(G47,G59,G80,G89,G252,G257,G270,G275,G292,G303)</f>
        <v>828213</v>
      </c>
      <c r="H46" s="47">
        <v>691369784</v>
      </c>
      <c r="I46" s="44"/>
      <c r="K46" s="13"/>
    </row>
    <row r="47" spans="1:11" s="236" customFormat="1" ht="21" customHeight="1" thickTop="1" thickBot="1" x14ac:dyDescent="0.3">
      <c r="A47" s="65">
        <v>700</v>
      </c>
      <c r="B47" s="82"/>
      <c r="C47" s="83"/>
      <c r="D47" s="84" t="s">
        <v>46</v>
      </c>
      <c r="E47" s="85"/>
      <c r="F47" s="86">
        <f>SUM(F48)</f>
        <v>91208</v>
      </c>
      <c r="G47" s="86">
        <f>SUM(G48)</f>
        <v>91208</v>
      </c>
      <c r="H47" s="47">
        <v>33520777</v>
      </c>
      <c r="I47" s="44"/>
      <c r="K47" s="13"/>
    </row>
    <row r="48" spans="1:11" s="236" customFormat="1" ht="12.75" customHeight="1" thickTop="1" x14ac:dyDescent="0.25">
      <c r="A48" s="74"/>
      <c r="B48" s="54">
        <v>70095</v>
      </c>
      <c r="C48" s="50"/>
      <c r="D48" s="55" t="s">
        <v>16</v>
      </c>
      <c r="E48" s="77"/>
      <c r="F48" s="66">
        <f>SUM(F49)</f>
        <v>91208</v>
      </c>
      <c r="G48" s="66">
        <f>SUM(G49)</f>
        <v>91208</v>
      </c>
      <c r="H48" s="68">
        <v>30130514</v>
      </c>
      <c r="I48" s="44"/>
      <c r="K48" s="13"/>
    </row>
    <row r="49" spans="1:11" s="236" customFormat="1" ht="12.75" customHeight="1" x14ac:dyDescent="0.25">
      <c r="A49" s="74"/>
      <c r="B49" s="54"/>
      <c r="C49" s="40"/>
      <c r="D49" s="244" t="s">
        <v>47</v>
      </c>
      <c r="E49" s="87"/>
      <c r="F49" s="245">
        <f>SUM(F50:F58)</f>
        <v>91208</v>
      </c>
      <c r="G49" s="245">
        <f>SUM(G50:G58)</f>
        <v>91208</v>
      </c>
      <c r="H49" s="245">
        <v>27650624</v>
      </c>
      <c r="I49" s="44"/>
      <c r="K49" s="13"/>
    </row>
    <row r="50" spans="1:11" s="236" customFormat="1" ht="12.75" customHeight="1" x14ac:dyDescent="0.25">
      <c r="A50" s="74"/>
      <c r="B50" s="54"/>
      <c r="C50" s="76">
        <v>4010</v>
      </c>
      <c r="D50" s="62" t="s">
        <v>48</v>
      </c>
      <c r="E50" s="88"/>
      <c r="F50" s="74">
        <v>6103</v>
      </c>
      <c r="G50" s="73" t="s">
        <v>14</v>
      </c>
      <c r="H50" s="61">
        <v>1874692</v>
      </c>
      <c r="I50" s="44"/>
      <c r="K50" s="13"/>
    </row>
    <row r="51" spans="1:11" s="236" customFormat="1" ht="12.75" customHeight="1" x14ac:dyDescent="0.25">
      <c r="A51" s="74"/>
      <c r="B51" s="54"/>
      <c r="C51" s="76">
        <v>4110</v>
      </c>
      <c r="D51" s="62" t="s">
        <v>49</v>
      </c>
      <c r="E51" s="88"/>
      <c r="F51" s="73" t="s">
        <v>14</v>
      </c>
      <c r="G51" s="74">
        <v>6103</v>
      </c>
      <c r="H51" s="61">
        <v>348011</v>
      </c>
      <c r="I51" s="44"/>
      <c r="K51" s="13"/>
    </row>
    <row r="52" spans="1:11" s="236" customFormat="1" ht="12.75" customHeight="1" x14ac:dyDescent="0.25">
      <c r="A52" s="74"/>
      <c r="B52" s="54"/>
      <c r="C52" s="76">
        <v>4260</v>
      </c>
      <c r="D52" s="62" t="s">
        <v>50</v>
      </c>
      <c r="E52" s="88"/>
      <c r="F52" s="74">
        <v>20000</v>
      </c>
      <c r="G52" s="73" t="s">
        <v>14</v>
      </c>
      <c r="H52" s="61">
        <v>7080000</v>
      </c>
      <c r="I52" s="44"/>
      <c r="K52" s="13"/>
    </row>
    <row r="53" spans="1:11" s="236" customFormat="1" ht="12.75" customHeight="1" x14ac:dyDescent="0.25">
      <c r="A53" s="57"/>
      <c r="B53" s="89"/>
      <c r="C53" s="90">
        <v>4270</v>
      </c>
      <c r="D53" s="55" t="s">
        <v>51</v>
      </c>
      <c r="E53" s="56"/>
      <c r="F53" s="57">
        <v>64000</v>
      </c>
      <c r="G53" s="58" t="s">
        <v>14</v>
      </c>
      <c r="H53" s="81">
        <v>7069000</v>
      </c>
      <c r="I53" s="44"/>
      <c r="K53" s="13"/>
    </row>
    <row r="54" spans="1:11" s="236" customFormat="1" ht="12.75" customHeight="1" x14ac:dyDescent="0.25">
      <c r="A54" s="74"/>
      <c r="B54" s="54"/>
      <c r="C54" s="76">
        <v>4280</v>
      </c>
      <c r="D54" s="62" t="s">
        <v>52</v>
      </c>
      <c r="E54" s="88"/>
      <c r="F54" s="74">
        <v>56</v>
      </c>
      <c r="G54" s="73" t="s">
        <v>14</v>
      </c>
      <c r="H54" s="61">
        <v>3056</v>
      </c>
      <c r="I54" s="44"/>
      <c r="K54" s="13"/>
    </row>
    <row r="55" spans="1:11" s="236" customFormat="1" ht="12.75" customHeight="1" x14ac:dyDescent="0.25">
      <c r="A55" s="74"/>
      <c r="B55" s="54"/>
      <c r="C55" s="76">
        <v>4300</v>
      </c>
      <c r="D55" s="62" t="s">
        <v>53</v>
      </c>
      <c r="E55" s="88"/>
      <c r="F55" s="73" t="s">
        <v>14</v>
      </c>
      <c r="G55" s="74">
        <v>85105</v>
      </c>
      <c r="H55" s="74">
        <v>3649895</v>
      </c>
      <c r="I55" s="44"/>
      <c r="K55" s="13"/>
    </row>
    <row r="56" spans="1:11" s="236" customFormat="1" ht="12.75" customHeight="1" x14ac:dyDescent="0.25">
      <c r="A56" s="74"/>
      <c r="B56" s="54"/>
      <c r="C56" s="76">
        <v>4400</v>
      </c>
      <c r="D56" s="54" t="s">
        <v>54</v>
      </c>
      <c r="E56" s="88"/>
      <c r="F56" s="73"/>
      <c r="G56" s="74"/>
      <c r="H56" s="74"/>
      <c r="I56" s="44"/>
      <c r="K56" s="13"/>
    </row>
    <row r="57" spans="1:11" s="236" customFormat="1" ht="12.75" customHeight="1" x14ac:dyDescent="0.25">
      <c r="A57" s="74"/>
      <c r="B57" s="54"/>
      <c r="C57" s="76"/>
      <c r="D57" s="62" t="s">
        <v>55</v>
      </c>
      <c r="E57" s="88"/>
      <c r="F57" s="74">
        <v>1000</v>
      </c>
      <c r="G57" s="73" t="s">
        <v>14</v>
      </c>
      <c r="H57" s="74">
        <v>866400</v>
      </c>
      <c r="I57" s="44"/>
      <c r="K57" s="13"/>
    </row>
    <row r="58" spans="1:11" s="236" customFormat="1" ht="12.75" customHeight="1" x14ac:dyDescent="0.25">
      <c r="A58" s="74"/>
      <c r="B58" s="54"/>
      <c r="C58" s="76">
        <v>4440</v>
      </c>
      <c r="D58" s="62" t="s">
        <v>56</v>
      </c>
      <c r="E58" s="88"/>
      <c r="F58" s="74">
        <v>49</v>
      </c>
      <c r="G58" s="73" t="s">
        <v>14</v>
      </c>
      <c r="H58" s="74">
        <v>66196</v>
      </c>
      <c r="I58" s="44"/>
      <c r="K58" s="13"/>
    </row>
    <row r="59" spans="1:11" s="236" customFormat="1" ht="12.75" customHeight="1" thickBot="1" x14ac:dyDescent="0.3">
      <c r="A59" s="65">
        <v>750</v>
      </c>
      <c r="B59" s="49"/>
      <c r="C59" s="50"/>
      <c r="D59" s="51" t="s">
        <v>57</v>
      </c>
      <c r="E59" s="52"/>
      <c r="F59" s="53">
        <f>SUM(F60,F67,F71)</f>
        <v>62785</v>
      </c>
      <c r="G59" s="53">
        <f>SUM(G60,G67,G71)</f>
        <v>62785</v>
      </c>
      <c r="H59" s="47">
        <v>54326414</v>
      </c>
      <c r="I59" s="12"/>
      <c r="K59" s="13"/>
    </row>
    <row r="60" spans="1:11" s="236" customFormat="1" ht="12.75" customHeight="1" thickTop="1" x14ac:dyDescent="0.25">
      <c r="A60" s="28"/>
      <c r="B60" s="40" t="s">
        <v>58</v>
      </c>
      <c r="C60" s="76"/>
      <c r="D60" s="55" t="s">
        <v>59</v>
      </c>
      <c r="E60" s="77"/>
      <c r="F60" s="66">
        <f>SUM(F61)</f>
        <v>60000</v>
      </c>
      <c r="G60" s="66">
        <f>SUM(G61)</f>
        <v>60000</v>
      </c>
      <c r="H60" s="68">
        <v>26220730</v>
      </c>
      <c r="I60" s="12"/>
      <c r="K60" s="13"/>
    </row>
    <row r="61" spans="1:11" s="236" customFormat="1" ht="12.75" customHeight="1" x14ac:dyDescent="0.25">
      <c r="A61" s="28"/>
      <c r="B61" s="54"/>
      <c r="C61" s="76"/>
      <c r="D61" s="243" t="s">
        <v>60</v>
      </c>
      <c r="E61" s="87"/>
      <c r="F61" s="112">
        <f>SUM(F62:F66)</f>
        <v>60000</v>
      </c>
      <c r="G61" s="112">
        <f>SUM(G62:G66)</f>
        <v>60000</v>
      </c>
      <c r="H61" s="69">
        <v>24833839</v>
      </c>
      <c r="I61" s="12"/>
      <c r="K61" s="13"/>
    </row>
    <row r="62" spans="1:11" s="236" customFormat="1" ht="12.75" customHeight="1" x14ac:dyDescent="0.25">
      <c r="A62" s="28"/>
      <c r="B62" s="40"/>
      <c r="C62" s="79" t="s">
        <v>61</v>
      </c>
      <c r="D62" s="91" t="s">
        <v>62</v>
      </c>
      <c r="E62" s="92"/>
      <c r="F62" s="73" t="s">
        <v>14</v>
      </c>
      <c r="G62" s="74">
        <v>30000</v>
      </c>
      <c r="H62" s="74">
        <v>377125</v>
      </c>
      <c r="I62" s="12"/>
      <c r="K62" s="13"/>
    </row>
    <row r="63" spans="1:11" s="236" customFormat="1" ht="12.75" customHeight="1" x14ac:dyDescent="0.25">
      <c r="A63" s="28"/>
      <c r="B63" s="40"/>
      <c r="C63" s="76">
        <v>4300</v>
      </c>
      <c r="D63" s="62" t="s">
        <v>53</v>
      </c>
      <c r="E63" s="92"/>
      <c r="F63" s="74">
        <v>60000</v>
      </c>
      <c r="G63" s="73" t="s">
        <v>14</v>
      </c>
      <c r="H63" s="74">
        <v>977697</v>
      </c>
      <c r="I63" s="12"/>
      <c r="K63" s="13"/>
    </row>
    <row r="64" spans="1:11" s="236" customFormat="1" ht="12.75" customHeight="1" x14ac:dyDescent="0.25">
      <c r="A64" s="28"/>
      <c r="B64" s="40"/>
      <c r="C64" s="76">
        <v>4360</v>
      </c>
      <c r="D64" s="62" t="s">
        <v>63</v>
      </c>
      <c r="E64" s="92"/>
      <c r="F64" s="73" t="s">
        <v>14</v>
      </c>
      <c r="G64" s="74">
        <v>10000</v>
      </c>
      <c r="H64" s="74">
        <v>85375</v>
      </c>
      <c r="I64" s="12"/>
      <c r="K64" s="13"/>
    </row>
    <row r="65" spans="1:11" s="236" customFormat="1" ht="12.75" customHeight="1" x14ac:dyDescent="0.25">
      <c r="A65" s="28"/>
      <c r="B65" s="40"/>
      <c r="C65" s="76">
        <v>4700</v>
      </c>
      <c r="D65" s="91" t="s">
        <v>64</v>
      </c>
      <c r="E65" s="92"/>
      <c r="F65" s="74"/>
      <c r="G65" s="73"/>
      <c r="H65" s="74"/>
      <c r="I65" s="12"/>
      <c r="K65" s="13"/>
    </row>
    <row r="66" spans="1:11" s="236" customFormat="1" ht="12.75" customHeight="1" x14ac:dyDescent="0.25">
      <c r="A66" s="28"/>
      <c r="B66" s="40"/>
      <c r="C66" s="76"/>
      <c r="D66" s="91" t="s">
        <v>65</v>
      </c>
      <c r="E66" s="92"/>
      <c r="F66" s="73" t="s">
        <v>14</v>
      </c>
      <c r="G66" s="74">
        <v>20000</v>
      </c>
      <c r="H66" s="74">
        <v>51546</v>
      </c>
      <c r="I66" s="12"/>
      <c r="K66" s="13"/>
    </row>
    <row r="67" spans="1:11" s="236" customFormat="1" ht="12.75" customHeight="1" x14ac:dyDescent="0.25">
      <c r="A67" s="28"/>
      <c r="B67" s="40" t="s">
        <v>66</v>
      </c>
      <c r="C67" s="76"/>
      <c r="D67" s="55" t="s">
        <v>67</v>
      </c>
      <c r="E67" s="93"/>
      <c r="F67" s="66">
        <f>SUM(F68)</f>
        <v>1119</v>
      </c>
      <c r="G67" s="66">
        <f>SUM(G68)</f>
        <v>1119</v>
      </c>
      <c r="H67" s="68">
        <v>5673543</v>
      </c>
      <c r="I67" s="12"/>
      <c r="K67" s="13"/>
    </row>
    <row r="68" spans="1:11" s="236" customFormat="1" ht="12.75" customHeight="1" x14ac:dyDescent="0.25">
      <c r="A68" s="28"/>
      <c r="B68" s="40"/>
      <c r="C68" s="40"/>
      <c r="D68" s="243" t="s">
        <v>68</v>
      </c>
      <c r="E68" s="94"/>
      <c r="F68" s="112">
        <f>SUM(F69:F70)</f>
        <v>1119</v>
      </c>
      <c r="G68" s="112">
        <f>SUM(G69:G70)</f>
        <v>1119</v>
      </c>
      <c r="H68" s="69">
        <v>5673543</v>
      </c>
      <c r="I68" s="12"/>
      <c r="K68" s="13"/>
    </row>
    <row r="69" spans="1:11" s="236" customFormat="1" ht="12.75" customHeight="1" x14ac:dyDescent="0.25">
      <c r="A69" s="28"/>
      <c r="B69" s="40"/>
      <c r="C69" s="76">
        <v>4260</v>
      </c>
      <c r="D69" s="62" t="s">
        <v>50</v>
      </c>
      <c r="E69" s="92"/>
      <c r="F69" s="73" t="s">
        <v>14</v>
      </c>
      <c r="G69" s="74">
        <v>1119</v>
      </c>
      <c r="H69" s="74">
        <v>83881</v>
      </c>
      <c r="I69" s="12"/>
      <c r="K69" s="13"/>
    </row>
    <row r="70" spans="1:11" s="236" customFormat="1" ht="12.75" customHeight="1" x14ac:dyDescent="0.25">
      <c r="A70" s="28"/>
      <c r="B70" s="40"/>
      <c r="C70" s="76">
        <v>4440</v>
      </c>
      <c r="D70" s="62" t="s">
        <v>56</v>
      </c>
      <c r="E70" s="92"/>
      <c r="F70" s="74">
        <v>1119</v>
      </c>
      <c r="G70" s="73" t="s">
        <v>14</v>
      </c>
      <c r="H70" s="74">
        <v>762985</v>
      </c>
      <c r="I70" s="12"/>
      <c r="K70" s="13"/>
    </row>
    <row r="71" spans="1:11" s="236" customFormat="1" ht="12.75" customHeight="1" x14ac:dyDescent="0.25">
      <c r="A71" s="28"/>
      <c r="B71" s="54">
        <v>75095</v>
      </c>
      <c r="C71" s="50"/>
      <c r="D71" s="55" t="s">
        <v>16</v>
      </c>
      <c r="E71" s="77"/>
      <c r="F71" s="66">
        <f>SUM(F73)</f>
        <v>1666</v>
      </c>
      <c r="G71" s="66">
        <f>SUM(G73)</f>
        <v>1666</v>
      </c>
      <c r="H71" s="68">
        <v>14961163</v>
      </c>
      <c r="I71" s="12"/>
      <c r="K71" s="13"/>
    </row>
    <row r="72" spans="1:11" s="236" customFormat="1" ht="12.75" customHeight="1" x14ac:dyDescent="0.25">
      <c r="A72" s="28"/>
      <c r="B72" s="54"/>
      <c r="C72" s="76"/>
      <c r="D72" s="62" t="s">
        <v>69</v>
      </c>
      <c r="E72" s="246"/>
      <c r="F72" s="63"/>
      <c r="G72" s="63"/>
      <c r="H72" s="39"/>
      <c r="I72" s="12"/>
      <c r="K72" s="13"/>
    </row>
    <row r="73" spans="1:11" s="236" customFormat="1" ht="12.75" customHeight="1" x14ac:dyDescent="0.25">
      <c r="A73" s="28"/>
      <c r="B73" s="54"/>
      <c r="C73" s="40"/>
      <c r="D73" s="243" t="s">
        <v>70</v>
      </c>
      <c r="E73" s="87"/>
      <c r="F73" s="112">
        <f>SUM(F74:F79)</f>
        <v>1666</v>
      </c>
      <c r="G73" s="112">
        <f>SUM(G74:G79)</f>
        <v>1666</v>
      </c>
      <c r="H73" s="69">
        <v>50000</v>
      </c>
      <c r="I73" s="12"/>
      <c r="K73" s="13"/>
    </row>
    <row r="74" spans="1:11" s="236" customFormat="1" ht="12.75" customHeight="1" x14ac:dyDescent="0.25">
      <c r="A74" s="28"/>
      <c r="B74" s="54"/>
      <c r="C74" s="76">
        <v>4017</v>
      </c>
      <c r="D74" s="62" t="s">
        <v>48</v>
      </c>
      <c r="E74" s="92"/>
      <c r="F74" s="73" t="s">
        <v>14</v>
      </c>
      <c r="G74" s="74">
        <v>740</v>
      </c>
      <c r="H74" s="74">
        <v>7660</v>
      </c>
      <c r="I74" s="12"/>
      <c r="K74" s="13"/>
    </row>
    <row r="75" spans="1:11" s="236" customFormat="1" ht="12.75" customHeight="1" x14ac:dyDescent="0.25">
      <c r="A75" s="28"/>
      <c r="B75" s="54"/>
      <c r="C75" s="76">
        <v>4117</v>
      </c>
      <c r="D75" s="62" t="s">
        <v>71</v>
      </c>
      <c r="E75" s="92"/>
      <c r="F75" s="73" t="s">
        <v>14</v>
      </c>
      <c r="G75" s="74">
        <v>236</v>
      </c>
      <c r="H75" s="74">
        <v>2164</v>
      </c>
      <c r="I75" s="12"/>
      <c r="K75" s="13"/>
    </row>
    <row r="76" spans="1:11" s="236" customFormat="1" ht="12.75" customHeight="1" x14ac:dyDescent="0.25">
      <c r="A76" s="28"/>
      <c r="B76" s="54"/>
      <c r="C76" s="76">
        <v>4127</v>
      </c>
      <c r="D76" s="62" t="s">
        <v>72</v>
      </c>
      <c r="E76" s="92"/>
      <c r="F76" s="73" t="s">
        <v>14</v>
      </c>
      <c r="G76" s="74">
        <v>89</v>
      </c>
      <c r="H76" s="74">
        <v>311</v>
      </c>
      <c r="I76" s="12"/>
      <c r="K76" s="13"/>
    </row>
    <row r="77" spans="1:11" s="236" customFormat="1" ht="12.75" customHeight="1" x14ac:dyDescent="0.25">
      <c r="A77" s="28"/>
      <c r="B77" s="54"/>
      <c r="C77" s="76">
        <v>4177</v>
      </c>
      <c r="D77" s="62" t="s">
        <v>73</v>
      </c>
      <c r="E77" s="92"/>
      <c r="F77" s="73" t="s">
        <v>14</v>
      </c>
      <c r="G77" s="74">
        <v>200</v>
      </c>
      <c r="H77" s="74">
        <v>12900</v>
      </c>
      <c r="I77" s="12"/>
      <c r="K77" s="13"/>
    </row>
    <row r="78" spans="1:11" s="236" customFormat="1" ht="12.75" customHeight="1" x14ac:dyDescent="0.25">
      <c r="A78" s="28"/>
      <c r="B78" s="54"/>
      <c r="C78" s="79" t="s">
        <v>74</v>
      </c>
      <c r="D78" s="91" t="s">
        <v>62</v>
      </c>
      <c r="E78" s="92"/>
      <c r="F78" s="74">
        <v>1666</v>
      </c>
      <c r="G78" s="73" t="s">
        <v>14</v>
      </c>
      <c r="H78" s="74">
        <v>3866</v>
      </c>
      <c r="I78" s="12"/>
      <c r="K78" s="13"/>
    </row>
    <row r="79" spans="1:11" s="236" customFormat="1" ht="12.75" customHeight="1" x14ac:dyDescent="0.25">
      <c r="A79" s="28"/>
      <c r="B79" s="54"/>
      <c r="C79" s="76">
        <v>4307</v>
      </c>
      <c r="D79" s="62" t="s">
        <v>53</v>
      </c>
      <c r="E79" s="92"/>
      <c r="F79" s="73" t="s">
        <v>14</v>
      </c>
      <c r="G79" s="74">
        <v>401</v>
      </c>
      <c r="H79" s="74">
        <v>23099</v>
      </c>
      <c r="I79" s="12"/>
      <c r="K79" s="13"/>
    </row>
    <row r="80" spans="1:11" s="236" customFormat="1" ht="12.75" customHeight="1" thickBot="1" x14ac:dyDescent="0.3">
      <c r="A80" s="28">
        <v>757</v>
      </c>
      <c r="B80" s="95"/>
      <c r="C80" s="96"/>
      <c r="D80" s="96" t="s">
        <v>75</v>
      </c>
      <c r="E80" s="97"/>
      <c r="F80" s="98">
        <f>SUM(F82)</f>
        <v>14800</v>
      </c>
      <c r="G80" s="98">
        <f>SUM(G82)</f>
        <v>14800</v>
      </c>
      <c r="H80" s="98">
        <v>8802911</v>
      </c>
      <c r="I80" s="12"/>
      <c r="K80" s="13"/>
    </row>
    <row r="81" spans="1:11" s="236" customFormat="1" ht="12.75" customHeight="1" thickTop="1" x14ac:dyDescent="0.25">
      <c r="A81" s="95"/>
      <c r="B81" s="95">
        <v>75702</v>
      </c>
      <c r="C81" s="78"/>
      <c r="D81" s="78" t="s">
        <v>76</v>
      </c>
      <c r="E81" s="97"/>
      <c r="F81" s="61"/>
      <c r="G81" s="61"/>
      <c r="H81" s="61"/>
      <c r="I81" s="12"/>
      <c r="K81" s="13"/>
    </row>
    <row r="82" spans="1:11" s="236" customFormat="1" ht="12.75" customHeight="1" x14ac:dyDescent="0.25">
      <c r="A82" s="99"/>
      <c r="B82" s="95"/>
      <c r="C82" s="78"/>
      <c r="D82" s="100" t="s">
        <v>77</v>
      </c>
      <c r="E82" s="101"/>
      <c r="F82" s="81">
        <f>SUM(F83)</f>
        <v>14800</v>
      </c>
      <c r="G82" s="81">
        <f>SUM(G83)</f>
        <v>14800</v>
      </c>
      <c r="H82" s="81">
        <v>8655000</v>
      </c>
      <c r="I82" s="12"/>
      <c r="K82" s="13"/>
    </row>
    <row r="83" spans="1:11" s="236" customFormat="1" ht="12.75" customHeight="1" x14ac:dyDescent="0.25">
      <c r="A83" s="102"/>
      <c r="B83" s="95"/>
      <c r="C83" s="78"/>
      <c r="D83" s="247" t="s">
        <v>78</v>
      </c>
      <c r="E83" s="248"/>
      <c r="F83" s="249">
        <f>SUM(F84:F88)</f>
        <v>14800</v>
      </c>
      <c r="G83" s="249">
        <f>SUM(G84:G88)</f>
        <v>14800</v>
      </c>
      <c r="H83" s="249">
        <v>8645000</v>
      </c>
      <c r="I83" s="12"/>
      <c r="K83" s="13"/>
    </row>
    <row r="84" spans="1:11" s="236" customFormat="1" ht="12.75" customHeight="1" x14ac:dyDescent="0.25">
      <c r="A84" s="102"/>
      <c r="B84" s="95"/>
      <c r="C84" s="78">
        <v>8090</v>
      </c>
      <c r="D84" s="91" t="s">
        <v>79</v>
      </c>
      <c r="E84" s="103"/>
      <c r="F84" s="73"/>
      <c r="G84" s="61"/>
      <c r="H84" s="61"/>
      <c r="I84" s="12"/>
      <c r="K84" s="13"/>
    </row>
    <row r="85" spans="1:11" s="236" customFormat="1" ht="12.75" customHeight="1" x14ac:dyDescent="0.25">
      <c r="A85" s="102"/>
      <c r="B85" s="95"/>
      <c r="C85" s="78"/>
      <c r="D85" s="91" t="s">
        <v>80</v>
      </c>
      <c r="E85" s="103"/>
      <c r="F85" s="74">
        <v>14800</v>
      </c>
      <c r="G85" s="73" t="s">
        <v>14</v>
      </c>
      <c r="H85" s="61">
        <v>59800</v>
      </c>
      <c r="I85" s="12"/>
      <c r="K85" s="13"/>
    </row>
    <row r="86" spans="1:11" s="236" customFormat="1" ht="12.75" customHeight="1" x14ac:dyDescent="0.25">
      <c r="A86" s="28"/>
      <c r="B86" s="95"/>
      <c r="C86" s="76">
        <v>8110</v>
      </c>
      <c r="D86" s="62" t="s">
        <v>81</v>
      </c>
      <c r="E86" s="97"/>
      <c r="F86" s="73"/>
      <c r="G86" s="73"/>
      <c r="H86" s="61"/>
      <c r="I86" s="12"/>
      <c r="K86" s="13"/>
    </row>
    <row r="87" spans="1:11" s="236" customFormat="1" ht="12.75" customHeight="1" x14ac:dyDescent="0.25">
      <c r="A87" s="78"/>
      <c r="B87" s="78"/>
      <c r="C87" s="104"/>
      <c r="D87" s="91" t="s">
        <v>82</v>
      </c>
      <c r="E87" s="105"/>
      <c r="F87" s="73"/>
      <c r="G87" s="73"/>
      <c r="H87" s="61"/>
      <c r="I87" s="12"/>
      <c r="K87" s="13"/>
    </row>
    <row r="88" spans="1:11" s="236" customFormat="1" ht="12.75" customHeight="1" x14ac:dyDescent="0.25">
      <c r="A88" s="78"/>
      <c r="B88" s="78"/>
      <c r="C88" s="104"/>
      <c r="D88" s="91" t="s">
        <v>83</v>
      </c>
      <c r="E88" s="105"/>
      <c r="F88" s="73" t="s">
        <v>14</v>
      </c>
      <c r="G88" s="74">
        <v>14800</v>
      </c>
      <c r="H88" s="61">
        <v>8585200</v>
      </c>
      <c r="I88" s="12"/>
      <c r="K88" s="13"/>
    </row>
    <row r="89" spans="1:11" s="236" customFormat="1" ht="12.75" customHeight="1" thickBot="1" x14ac:dyDescent="0.3">
      <c r="A89" s="32">
        <v>801</v>
      </c>
      <c r="B89" s="49"/>
      <c r="C89" s="50"/>
      <c r="D89" s="51" t="s">
        <v>15</v>
      </c>
      <c r="E89" s="52"/>
      <c r="F89" s="53">
        <f>SUM(F90,F105,F114,F118,F130,F134,F139,F153,F158,F167,F177,F185,F193,F202,F210,F216,F227,F230)</f>
        <v>557126</v>
      </c>
      <c r="G89" s="53">
        <f>SUM(G90,G105,G114,G118,G130,G134,G139,G153,G158,G167,G177,G185,G193,G202,G210,G216,G227,G230)</f>
        <v>557118</v>
      </c>
      <c r="H89" s="47">
        <v>276024257</v>
      </c>
      <c r="I89" s="44"/>
      <c r="K89" s="13"/>
    </row>
    <row r="90" spans="1:11" s="236" customFormat="1" ht="12.75" customHeight="1" thickTop="1" x14ac:dyDescent="0.25">
      <c r="A90" s="32"/>
      <c r="B90" s="54">
        <v>80101</v>
      </c>
      <c r="C90" s="40"/>
      <c r="D90" s="55" t="s">
        <v>84</v>
      </c>
      <c r="E90" s="106"/>
      <c r="F90" s="66">
        <f>SUM(F91)</f>
        <v>102356</v>
      </c>
      <c r="G90" s="66">
        <f>SUM(G91)</f>
        <v>227621</v>
      </c>
      <c r="H90" s="68">
        <v>79497859</v>
      </c>
      <c r="I90" s="12"/>
      <c r="K90" s="13"/>
    </row>
    <row r="91" spans="1:11" s="236" customFormat="1" ht="12.75" customHeight="1" x14ac:dyDescent="0.25">
      <c r="A91" s="32"/>
      <c r="B91" s="54"/>
      <c r="C91" s="40"/>
      <c r="D91" s="243" t="s">
        <v>85</v>
      </c>
      <c r="E91" s="94"/>
      <c r="F91" s="69">
        <f>SUM(F92:F104)</f>
        <v>102356</v>
      </c>
      <c r="G91" s="69">
        <f>SUM(G92:G104)</f>
        <v>227621</v>
      </c>
      <c r="H91" s="69">
        <v>71042653</v>
      </c>
      <c r="I91" s="12"/>
      <c r="K91" s="13"/>
    </row>
    <row r="92" spans="1:11" s="236" customFormat="1" ht="12.75" customHeight="1" x14ac:dyDescent="0.25">
      <c r="A92" s="32"/>
      <c r="B92" s="54"/>
      <c r="C92" s="76">
        <v>3020</v>
      </c>
      <c r="D92" s="62" t="s">
        <v>86</v>
      </c>
      <c r="E92" s="92"/>
      <c r="F92" s="73" t="s">
        <v>14</v>
      </c>
      <c r="G92" s="74">
        <v>2000</v>
      </c>
      <c r="H92" s="61">
        <v>645684</v>
      </c>
      <c r="I92" s="12"/>
      <c r="K92" s="13"/>
    </row>
    <row r="93" spans="1:11" s="236" customFormat="1" ht="12.75" customHeight="1" x14ac:dyDescent="0.25">
      <c r="A93" s="32"/>
      <c r="B93" s="54"/>
      <c r="C93" s="76">
        <v>4010</v>
      </c>
      <c r="D93" s="62" t="s">
        <v>48</v>
      </c>
      <c r="E93" s="92"/>
      <c r="F93" s="74">
        <v>2000</v>
      </c>
      <c r="G93" s="74">
        <v>116585</v>
      </c>
      <c r="H93" s="61">
        <v>49106538</v>
      </c>
      <c r="I93" s="12"/>
      <c r="K93" s="13"/>
    </row>
    <row r="94" spans="1:11" s="236" customFormat="1" ht="12.75" customHeight="1" x14ac:dyDescent="0.25">
      <c r="A94" s="32"/>
      <c r="B94" s="54"/>
      <c r="C94" s="76">
        <v>4110</v>
      </c>
      <c r="D94" s="62" t="s">
        <v>49</v>
      </c>
      <c r="E94" s="92"/>
      <c r="F94" s="74">
        <v>1500</v>
      </c>
      <c r="G94" s="74">
        <v>54718</v>
      </c>
      <c r="H94" s="61">
        <v>8660644</v>
      </c>
      <c r="I94" s="12"/>
      <c r="K94" s="13"/>
    </row>
    <row r="95" spans="1:11" s="236" customFormat="1" ht="12.75" customHeight="1" x14ac:dyDescent="0.25">
      <c r="A95" s="32"/>
      <c r="B95" s="54"/>
      <c r="C95" s="76">
        <v>4120</v>
      </c>
      <c r="D95" s="62" t="s">
        <v>72</v>
      </c>
      <c r="E95" s="92"/>
      <c r="F95" s="73" t="s">
        <v>14</v>
      </c>
      <c r="G95" s="74">
        <v>16600</v>
      </c>
      <c r="H95" s="61">
        <v>882233</v>
      </c>
      <c r="I95" s="12"/>
      <c r="K95" s="13"/>
    </row>
    <row r="96" spans="1:11" s="236" customFormat="1" ht="12.75" customHeight="1" x14ac:dyDescent="0.25">
      <c r="A96" s="32"/>
      <c r="B96" s="54"/>
      <c r="C96" s="76">
        <v>4170</v>
      </c>
      <c r="D96" s="62" t="s">
        <v>73</v>
      </c>
      <c r="E96" s="92"/>
      <c r="F96" s="74">
        <v>4000</v>
      </c>
      <c r="G96" s="73" t="s">
        <v>14</v>
      </c>
      <c r="H96" s="61">
        <v>36343</v>
      </c>
      <c r="I96" s="12"/>
      <c r="K96" s="13"/>
    </row>
    <row r="97" spans="1:11" s="236" customFormat="1" ht="12.75" customHeight="1" x14ac:dyDescent="0.25">
      <c r="A97" s="32"/>
      <c r="B97" s="54"/>
      <c r="C97" s="79" t="s">
        <v>61</v>
      </c>
      <c r="D97" s="91" t="s">
        <v>62</v>
      </c>
      <c r="E97" s="92"/>
      <c r="F97" s="74">
        <v>5000</v>
      </c>
      <c r="G97" s="73" t="s">
        <v>14</v>
      </c>
      <c r="H97" s="74">
        <v>615152</v>
      </c>
      <c r="I97" s="12"/>
      <c r="K97" s="13"/>
    </row>
    <row r="98" spans="1:11" s="236" customFormat="1" ht="12.75" customHeight="1" x14ac:dyDescent="0.25">
      <c r="A98" s="32"/>
      <c r="B98" s="54"/>
      <c r="C98" s="76">
        <v>4240</v>
      </c>
      <c r="D98" s="62" t="s">
        <v>87</v>
      </c>
      <c r="E98" s="92"/>
      <c r="F98" s="74">
        <v>55664</v>
      </c>
      <c r="G98" s="74">
        <v>4000</v>
      </c>
      <c r="H98" s="74">
        <v>426666</v>
      </c>
      <c r="I98" s="12"/>
      <c r="K98" s="13"/>
    </row>
    <row r="99" spans="1:11" s="236" customFormat="1" ht="12.75" customHeight="1" x14ac:dyDescent="0.25">
      <c r="A99" s="32"/>
      <c r="B99" s="54"/>
      <c r="C99" s="76">
        <v>4260</v>
      </c>
      <c r="D99" s="62" t="s">
        <v>50</v>
      </c>
      <c r="E99" s="92"/>
      <c r="F99" s="74">
        <v>28911</v>
      </c>
      <c r="G99" s="73" t="s">
        <v>14</v>
      </c>
      <c r="H99" s="74">
        <v>3604034</v>
      </c>
      <c r="I99" s="12"/>
      <c r="K99" s="13"/>
    </row>
    <row r="100" spans="1:11" s="236" customFormat="1" ht="12.75" customHeight="1" x14ac:dyDescent="0.25">
      <c r="A100" s="32"/>
      <c r="B100" s="54"/>
      <c r="C100" s="76">
        <v>4270</v>
      </c>
      <c r="D100" s="62" t="s">
        <v>51</v>
      </c>
      <c r="E100" s="92"/>
      <c r="F100" s="73" t="s">
        <v>14</v>
      </c>
      <c r="G100" s="74">
        <v>20977</v>
      </c>
      <c r="H100" s="74">
        <v>157938</v>
      </c>
      <c r="I100" s="12"/>
      <c r="K100" s="13"/>
    </row>
    <row r="101" spans="1:11" s="236" customFormat="1" ht="12.75" customHeight="1" x14ac:dyDescent="0.25">
      <c r="A101" s="32"/>
      <c r="B101" s="54"/>
      <c r="C101" s="76">
        <v>4300</v>
      </c>
      <c r="D101" s="62" t="s">
        <v>53</v>
      </c>
      <c r="E101" s="92"/>
      <c r="F101" s="73" t="s">
        <v>14</v>
      </c>
      <c r="G101" s="74">
        <v>11341</v>
      </c>
      <c r="H101" s="74">
        <v>828944</v>
      </c>
      <c r="I101" s="12"/>
      <c r="K101" s="13"/>
    </row>
    <row r="102" spans="1:11" s="236" customFormat="1" ht="12.75" customHeight="1" x14ac:dyDescent="0.25">
      <c r="A102" s="32"/>
      <c r="B102" s="54"/>
      <c r="C102" s="76">
        <v>4360</v>
      </c>
      <c r="D102" s="62" t="s">
        <v>63</v>
      </c>
      <c r="E102" s="92"/>
      <c r="F102" s="73" t="s">
        <v>14</v>
      </c>
      <c r="G102" s="74">
        <v>800</v>
      </c>
      <c r="H102" s="74">
        <v>56813</v>
      </c>
      <c r="I102" s="12"/>
      <c r="K102" s="13"/>
    </row>
    <row r="103" spans="1:11" s="236" customFormat="1" ht="12.75" customHeight="1" x14ac:dyDescent="0.25">
      <c r="A103" s="32"/>
      <c r="B103" s="54"/>
      <c r="C103" s="76">
        <v>4410</v>
      </c>
      <c r="D103" s="91" t="s">
        <v>88</v>
      </c>
      <c r="E103" s="92"/>
      <c r="F103" s="73" t="s">
        <v>14</v>
      </c>
      <c r="G103" s="74">
        <v>600</v>
      </c>
      <c r="H103" s="74">
        <v>17607</v>
      </c>
      <c r="I103" s="12"/>
      <c r="K103" s="13"/>
    </row>
    <row r="104" spans="1:11" s="236" customFormat="1" ht="12.75" customHeight="1" x14ac:dyDescent="0.25">
      <c r="A104" s="32"/>
      <c r="B104" s="54"/>
      <c r="C104" s="76">
        <v>4440</v>
      </c>
      <c r="D104" s="62" t="s">
        <v>56</v>
      </c>
      <c r="E104" s="92"/>
      <c r="F104" s="74">
        <v>5281</v>
      </c>
      <c r="G104" s="73" t="s">
        <v>14</v>
      </c>
      <c r="H104" s="74">
        <v>2612115</v>
      </c>
      <c r="I104" s="12"/>
      <c r="K104" s="13"/>
    </row>
    <row r="105" spans="1:11" s="236" customFormat="1" ht="12.75" customHeight="1" x14ac:dyDescent="0.25">
      <c r="A105" s="32"/>
      <c r="B105" s="54">
        <v>80102</v>
      </c>
      <c r="C105" s="40"/>
      <c r="D105" s="55" t="s">
        <v>89</v>
      </c>
      <c r="E105" s="106"/>
      <c r="F105" s="66">
        <f>SUM(F106)</f>
        <v>114231</v>
      </c>
      <c r="G105" s="66">
        <f>SUM(G106)</f>
        <v>34300</v>
      </c>
      <c r="H105" s="68">
        <v>13445637</v>
      </c>
      <c r="I105" s="12"/>
      <c r="K105" s="13"/>
    </row>
    <row r="106" spans="1:11" s="236" customFormat="1" ht="12.75" customHeight="1" x14ac:dyDescent="0.25">
      <c r="A106" s="32"/>
      <c r="B106" s="54"/>
      <c r="C106" s="40"/>
      <c r="D106" s="243" t="s">
        <v>85</v>
      </c>
      <c r="E106" s="94"/>
      <c r="F106" s="69">
        <f>SUM(F107:F113)</f>
        <v>114231</v>
      </c>
      <c r="G106" s="69">
        <f>SUM(G107:G113)</f>
        <v>34300</v>
      </c>
      <c r="H106" s="69">
        <v>10945637</v>
      </c>
      <c r="I106" s="12"/>
      <c r="K106" s="13"/>
    </row>
    <row r="107" spans="1:11" s="236" customFormat="1" ht="12.75" customHeight="1" x14ac:dyDescent="0.25">
      <c r="A107" s="32"/>
      <c r="B107" s="54"/>
      <c r="C107" s="76">
        <v>4010</v>
      </c>
      <c r="D107" s="62" t="s">
        <v>48</v>
      </c>
      <c r="E107" s="92"/>
      <c r="F107" s="61">
        <v>110000</v>
      </c>
      <c r="G107" s="73" t="s">
        <v>14</v>
      </c>
      <c r="H107" s="61">
        <v>7923202</v>
      </c>
      <c r="I107" s="12"/>
      <c r="K107" s="13"/>
    </row>
    <row r="108" spans="1:11" s="236" customFormat="1" ht="12.75" customHeight="1" x14ac:dyDescent="0.25">
      <c r="A108" s="32"/>
      <c r="B108" s="54"/>
      <c r="C108" s="76">
        <v>4110</v>
      </c>
      <c r="D108" s="62" t="s">
        <v>49</v>
      </c>
      <c r="E108" s="92"/>
      <c r="F108" s="73" t="s">
        <v>14</v>
      </c>
      <c r="G108" s="61">
        <v>18000</v>
      </c>
      <c r="H108" s="61">
        <v>1407965</v>
      </c>
      <c r="I108" s="12"/>
      <c r="K108" s="13"/>
    </row>
    <row r="109" spans="1:11" s="236" customFormat="1" ht="12.75" customHeight="1" x14ac:dyDescent="0.25">
      <c r="A109" s="32"/>
      <c r="B109" s="54"/>
      <c r="C109" s="76">
        <v>4120</v>
      </c>
      <c r="D109" s="62" t="s">
        <v>72</v>
      </c>
      <c r="E109" s="92"/>
      <c r="F109" s="73" t="s">
        <v>14</v>
      </c>
      <c r="G109" s="61">
        <v>5800</v>
      </c>
      <c r="H109" s="61">
        <v>159368</v>
      </c>
      <c r="I109" s="12"/>
      <c r="K109" s="13"/>
    </row>
    <row r="110" spans="1:11" s="236" customFormat="1" ht="12.75" customHeight="1" x14ac:dyDescent="0.25">
      <c r="A110" s="38"/>
      <c r="B110" s="89"/>
      <c r="C110" s="90">
        <v>4240</v>
      </c>
      <c r="D110" s="55" t="s">
        <v>87</v>
      </c>
      <c r="E110" s="106"/>
      <c r="F110" s="81">
        <v>3989</v>
      </c>
      <c r="G110" s="58" t="s">
        <v>14</v>
      </c>
      <c r="H110" s="81">
        <v>30049</v>
      </c>
      <c r="I110" s="12"/>
      <c r="K110" s="13"/>
    </row>
    <row r="111" spans="1:11" s="236" customFormat="1" ht="12.75" customHeight="1" x14ac:dyDescent="0.25">
      <c r="A111" s="32"/>
      <c r="B111" s="54"/>
      <c r="C111" s="76">
        <v>4280</v>
      </c>
      <c r="D111" s="62" t="s">
        <v>52</v>
      </c>
      <c r="E111" s="92"/>
      <c r="F111" s="73" t="s">
        <v>14</v>
      </c>
      <c r="G111" s="74">
        <v>500</v>
      </c>
      <c r="H111" s="61">
        <v>6062</v>
      </c>
      <c r="I111" s="12"/>
      <c r="K111" s="13"/>
    </row>
    <row r="112" spans="1:11" s="236" customFormat="1" ht="12.75" customHeight="1" x14ac:dyDescent="0.25">
      <c r="A112" s="32"/>
      <c r="B112" s="54"/>
      <c r="C112" s="76">
        <v>4410</v>
      </c>
      <c r="D112" s="91" t="s">
        <v>88</v>
      </c>
      <c r="E112" s="92"/>
      <c r="F112" s="73" t="s">
        <v>14</v>
      </c>
      <c r="G112" s="74">
        <v>10000</v>
      </c>
      <c r="H112" s="61">
        <v>6700</v>
      </c>
      <c r="I112" s="107"/>
      <c r="K112" s="13"/>
    </row>
    <row r="113" spans="1:11" s="236" customFormat="1" ht="12.75" customHeight="1" x14ac:dyDescent="0.25">
      <c r="A113" s="32"/>
      <c r="B113" s="54"/>
      <c r="C113" s="76">
        <v>4440</v>
      </c>
      <c r="D113" s="62" t="s">
        <v>56</v>
      </c>
      <c r="E113" s="92"/>
      <c r="F113" s="74">
        <v>242</v>
      </c>
      <c r="G113" s="73" t="s">
        <v>14</v>
      </c>
      <c r="H113" s="61">
        <v>306499</v>
      </c>
      <c r="I113" s="12"/>
      <c r="K113" s="13"/>
    </row>
    <row r="114" spans="1:11" s="236" customFormat="1" ht="12.75" customHeight="1" x14ac:dyDescent="0.25">
      <c r="A114" s="32"/>
      <c r="B114" s="54">
        <v>80103</v>
      </c>
      <c r="C114" s="40"/>
      <c r="D114" s="55" t="s">
        <v>90</v>
      </c>
      <c r="E114" s="56"/>
      <c r="F114" s="66">
        <f>SUM(F115)</f>
        <v>500</v>
      </c>
      <c r="G114" s="66">
        <f>SUM(G115)</f>
        <v>757</v>
      </c>
      <c r="H114" s="68">
        <v>1158546</v>
      </c>
      <c r="I114" s="12"/>
      <c r="K114" s="13"/>
    </row>
    <row r="115" spans="1:11" s="236" customFormat="1" ht="12.75" customHeight="1" x14ac:dyDescent="0.25">
      <c r="A115" s="32"/>
      <c r="B115" s="54"/>
      <c r="C115" s="40"/>
      <c r="D115" s="243" t="s">
        <v>85</v>
      </c>
      <c r="E115" s="87"/>
      <c r="F115" s="69">
        <f>SUM(F116:F117)</f>
        <v>500</v>
      </c>
      <c r="G115" s="69">
        <f>SUM(G116:G117)</f>
        <v>757</v>
      </c>
      <c r="H115" s="69">
        <v>1030085</v>
      </c>
      <c r="I115" s="12"/>
      <c r="K115" s="13"/>
    </row>
    <row r="116" spans="1:11" s="236" customFormat="1" ht="12.75" customHeight="1" x14ac:dyDescent="0.25">
      <c r="A116" s="32"/>
      <c r="B116" s="54"/>
      <c r="C116" s="76">
        <v>4010</v>
      </c>
      <c r="D116" s="62" t="s">
        <v>48</v>
      </c>
      <c r="E116" s="92"/>
      <c r="F116" s="74">
        <v>500</v>
      </c>
      <c r="G116" s="73" t="s">
        <v>14</v>
      </c>
      <c r="H116" s="61">
        <v>749782</v>
      </c>
      <c r="I116" s="12"/>
      <c r="K116" s="13"/>
    </row>
    <row r="117" spans="1:11" s="236" customFormat="1" ht="12.75" customHeight="1" x14ac:dyDescent="0.25">
      <c r="A117" s="32"/>
      <c r="B117" s="54"/>
      <c r="C117" s="76">
        <v>4440</v>
      </c>
      <c r="D117" s="62" t="s">
        <v>56</v>
      </c>
      <c r="E117" s="92"/>
      <c r="F117" s="73" t="s">
        <v>14</v>
      </c>
      <c r="G117" s="74">
        <v>757</v>
      </c>
      <c r="H117" s="74">
        <v>43036</v>
      </c>
      <c r="I117" s="12"/>
      <c r="K117" s="13"/>
    </row>
    <row r="118" spans="1:11" s="236" customFormat="1" ht="12.75" customHeight="1" x14ac:dyDescent="0.25">
      <c r="A118" s="32"/>
      <c r="B118" s="54">
        <v>80104</v>
      </c>
      <c r="C118" s="40"/>
      <c r="D118" s="55" t="s">
        <v>91</v>
      </c>
      <c r="E118" s="106"/>
      <c r="F118" s="66">
        <f>SUM(F119)</f>
        <v>68886</v>
      </c>
      <c r="G118" s="66">
        <f>SUM(G119)</f>
        <v>2051</v>
      </c>
      <c r="H118" s="81">
        <v>37603111</v>
      </c>
      <c r="I118" s="12"/>
      <c r="K118" s="13"/>
    </row>
    <row r="119" spans="1:11" s="236" customFormat="1" ht="12.75" customHeight="1" x14ac:dyDescent="0.25">
      <c r="A119" s="32"/>
      <c r="B119" s="49"/>
      <c r="C119" s="40"/>
      <c r="D119" s="243" t="s">
        <v>85</v>
      </c>
      <c r="E119" s="94"/>
      <c r="F119" s="69">
        <f>SUM(F120:F129)</f>
        <v>68886</v>
      </c>
      <c r="G119" s="69">
        <f>SUM(G120:G129)</f>
        <v>2051</v>
      </c>
      <c r="H119" s="241">
        <v>27390759</v>
      </c>
      <c r="I119" s="12"/>
      <c r="K119" s="13"/>
    </row>
    <row r="120" spans="1:11" s="236" customFormat="1" ht="12.75" customHeight="1" x14ac:dyDescent="0.25">
      <c r="A120" s="32"/>
      <c r="B120" s="49"/>
      <c r="C120" s="76">
        <v>3020</v>
      </c>
      <c r="D120" s="62" t="s">
        <v>86</v>
      </c>
      <c r="E120" s="92"/>
      <c r="F120" s="74">
        <v>1000</v>
      </c>
      <c r="G120" s="73" t="s">
        <v>14</v>
      </c>
      <c r="H120" s="61">
        <v>20784</v>
      </c>
      <c r="I120" s="12"/>
      <c r="K120" s="13"/>
    </row>
    <row r="121" spans="1:11" s="236" customFormat="1" ht="12.75" customHeight="1" x14ac:dyDescent="0.25">
      <c r="A121" s="32"/>
      <c r="B121" s="49"/>
      <c r="C121" s="76">
        <v>4010</v>
      </c>
      <c r="D121" s="62" t="s">
        <v>48</v>
      </c>
      <c r="E121" s="92"/>
      <c r="F121" s="74">
        <v>56220</v>
      </c>
      <c r="G121" s="73" t="s">
        <v>14</v>
      </c>
      <c r="H121" s="61">
        <v>18803699</v>
      </c>
      <c r="I121" s="12"/>
      <c r="K121" s="13"/>
    </row>
    <row r="122" spans="1:11" s="236" customFormat="1" ht="12.75" customHeight="1" x14ac:dyDescent="0.25">
      <c r="A122" s="32"/>
      <c r="B122" s="49"/>
      <c r="C122" s="76">
        <v>4110</v>
      </c>
      <c r="D122" s="62" t="s">
        <v>49</v>
      </c>
      <c r="E122" s="92"/>
      <c r="F122" s="74">
        <v>8522</v>
      </c>
      <c r="G122" s="73" t="s">
        <v>14</v>
      </c>
      <c r="H122" s="61">
        <v>3333016</v>
      </c>
      <c r="I122" s="12"/>
      <c r="K122" s="13"/>
    </row>
    <row r="123" spans="1:11" s="236" customFormat="1" ht="12.75" customHeight="1" x14ac:dyDescent="0.25">
      <c r="A123" s="32"/>
      <c r="B123" s="49"/>
      <c r="C123" s="76">
        <v>4120</v>
      </c>
      <c r="D123" s="62" t="s">
        <v>72</v>
      </c>
      <c r="E123" s="92"/>
      <c r="F123" s="73" t="s">
        <v>14</v>
      </c>
      <c r="G123" s="74">
        <v>357</v>
      </c>
      <c r="H123" s="61">
        <v>343102</v>
      </c>
      <c r="I123" s="12"/>
      <c r="K123" s="13"/>
    </row>
    <row r="124" spans="1:11" s="236" customFormat="1" ht="12.75" customHeight="1" x14ac:dyDescent="0.25">
      <c r="A124" s="32"/>
      <c r="B124" s="49"/>
      <c r="C124" s="76">
        <v>4170</v>
      </c>
      <c r="D124" s="62" t="s">
        <v>73</v>
      </c>
      <c r="E124" s="92"/>
      <c r="F124" s="73" t="s">
        <v>14</v>
      </c>
      <c r="G124" s="74">
        <v>362</v>
      </c>
      <c r="H124" s="61">
        <v>6509</v>
      </c>
      <c r="I124" s="12"/>
      <c r="K124" s="13"/>
    </row>
    <row r="125" spans="1:11" s="236" customFormat="1" ht="12.75" customHeight="1" x14ac:dyDescent="0.25">
      <c r="A125" s="32"/>
      <c r="B125" s="49"/>
      <c r="C125" s="76">
        <v>4240</v>
      </c>
      <c r="D125" s="62" t="s">
        <v>87</v>
      </c>
      <c r="E125" s="92"/>
      <c r="F125" s="73" t="s">
        <v>14</v>
      </c>
      <c r="G125" s="74">
        <v>302</v>
      </c>
      <c r="H125" s="61">
        <v>93749</v>
      </c>
      <c r="I125" s="12"/>
      <c r="K125" s="13"/>
    </row>
    <row r="126" spans="1:11" s="236" customFormat="1" ht="12.75" customHeight="1" x14ac:dyDescent="0.25">
      <c r="A126" s="32"/>
      <c r="B126" s="49"/>
      <c r="C126" s="76">
        <v>4280</v>
      </c>
      <c r="D126" s="62" t="s">
        <v>52</v>
      </c>
      <c r="E126" s="92"/>
      <c r="F126" s="73" t="s">
        <v>14</v>
      </c>
      <c r="G126" s="74">
        <v>30</v>
      </c>
      <c r="H126" s="61">
        <v>22702</v>
      </c>
      <c r="I126" s="12"/>
      <c r="K126" s="13"/>
    </row>
    <row r="127" spans="1:11" s="236" customFormat="1" ht="12.75" customHeight="1" x14ac:dyDescent="0.25">
      <c r="A127" s="32"/>
      <c r="B127" s="49"/>
      <c r="C127" s="76">
        <v>4300</v>
      </c>
      <c r="D127" s="62" t="s">
        <v>53</v>
      </c>
      <c r="E127" s="92"/>
      <c r="F127" s="74">
        <v>1900</v>
      </c>
      <c r="G127" s="74">
        <v>1000</v>
      </c>
      <c r="H127" s="61">
        <v>449400</v>
      </c>
      <c r="I127" s="12"/>
      <c r="K127" s="13"/>
    </row>
    <row r="128" spans="1:11" s="236" customFormat="1" ht="12.75" customHeight="1" x14ac:dyDescent="0.25">
      <c r="A128" s="32"/>
      <c r="B128" s="49"/>
      <c r="C128" s="76">
        <v>4430</v>
      </c>
      <c r="D128" s="62" t="s">
        <v>92</v>
      </c>
      <c r="E128" s="92"/>
      <c r="F128" s="74">
        <v>1000</v>
      </c>
      <c r="G128" s="73" t="s">
        <v>14</v>
      </c>
      <c r="H128" s="61">
        <v>11184</v>
      </c>
      <c r="I128" s="12"/>
      <c r="K128" s="13"/>
    </row>
    <row r="129" spans="1:11" s="236" customFormat="1" ht="12.75" customHeight="1" x14ac:dyDescent="0.25">
      <c r="A129" s="32"/>
      <c r="B129" s="49"/>
      <c r="C129" s="76">
        <v>4440</v>
      </c>
      <c r="D129" s="62" t="s">
        <v>56</v>
      </c>
      <c r="E129" s="92"/>
      <c r="F129" s="74">
        <v>244</v>
      </c>
      <c r="G129" s="73" t="s">
        <v>14</v>
      </c>
      <c r="H129" s="61">
        <v>1023891</v>
      </c>
      <c r="I129" s="12"/>
      <c r="K129" s="13"/>
    </row>
    <row r="130" spans="1:11" s="236" customFormat="1" ht="12.75" customHeight="1" x14ac:dyDescent="0.25">
      <c r="A130" s="32"/>
      <c r="B130" s="54">
        <v>80105</v>
      </c>
      <c r="C130" s="40"/>
      <c r="D130" s="55" t="s">
        <v>93</v>
      </c>
      <c r="E130" s="106"/>
      <c r="F130" s="66">
        <f>SUM(F131)</f>
        <v>3500</v>
      </c>
      <c r="G130" s="66">
        <f>SUM(G131)</f>
        <v>500</v>
      </c>
      <c r="H130" s="68">
        <v>597519</v>
      </c>
      <c r="I130" s="12"/>
      <c r="K130" s="13"/>
    </row>
    <row r="131" spans="1:11" s="236" customFormat="1" ht="12.75" customHeight="1" x14ac:dyDescent="0.25">
      <c r="A131" s="32"/>
      <c r="B131" s="54"/>
      <c r="C131" s="40"/>
      <c r="D131" s="243" t="s">
        <v>85</v>
      </c>
      <c r="E131" s="94"/>
      <c r="F131" s="69">
        <f>SUM(F132:F133)</f>
        <v>3500</v>
      </c>
      <c r="G131" s="69">
        <f>SUM(G132:G133)</f>
        <v>500</v>
      </c>
      <c r="H131" s="69">
        <v>597519</v>
      </c>
      <c r="I131" s="12"/>
      <c r="K131" s="13"/>
    </row>
    <row r="132" spans="1:11" s="236" customFormat="1" ht="12.75" customHeight="1" x14ac:dyDescent="0.25">
      <c r="A132" s="32"/>
      <c r="B132" s="54"/>
      <c r="C132" s="76">
        <v>4010</v>
      </c>
      <c r="D132" s="62" t="s">
        <v>48</v>
      </c>
      <c r="E132" s="92"/>
      <c r="F132" s="61">
        <v>3500</v>
      </c>
      <c r="G132" s="73" t="s">
        <v>14</v>
      </c>
      <c r="H132" s="61">
        <v>406751</v>
      </c>
      <c r="I132" s="12"/>
      <c r="K132" s="13"/>
    </row>
    <row r="133" spans="1:11" s="236" customFormat="1" ht="12.75" customHeight="1" x14ac:dyDescent="0.25">
      <c r="A133" s="32"/>
      <c r="B133" s="54"/>
      <c r="C133" s="76">
        <v>4120</v>
      </c>
      <c r="D133" s="62" t="s">
        <v>72</v>
      </c>
      <c r="E133" s="92"/>
      <c r="F133" s="73" t="s">
        <v>14</v>
      </c>
      <c r="G133" s="74">
        <v>500</v>
      </c>
      <c r="H133" s="61">
        <v>6775</v>
      </c>
      <c r="I133" s="12"/>
      <c r="K133" s="13"/>
    </row>
    <row r="134" spans="1:11" s="236" customFormat="1" ht="12.75" customHeight="1" x14ac:dyDescent="0.25">
      <c r="A134" s="32"/>
      <c r="B134" s="76">
        <v>80113</v>
      </c>
      <c r="C134" s="40"/>
      <c r="D134" s="108" t="s">
        <v>94</v>
      </c>
      <c r="E134" s="106"/>
      <c r="F134" s="67" t="s">
        <v>14</v>
      </c>
      <c r="G134" s="66">
        <f>SUM(G135)</f>
        <v>3400</v>
      </c>
      <c r="H134" s="68">
        <v>509113</v>
      </c>
      <c r="I134" s="12"/>
      <c r="K134" s="13"/>
    </row>
    <row r="135" spans="1:11" s="236" customFormat="1" ht="12.75" customHeight="1" x14ac:dyDescent="0.25">
      <c r="A135" s="32"/>
      <c r="B135" s="54"/>
      <c r="C135" s="40"/>
      <c r="D135" s="243" t="s">
        <v>85</v>
      </c>
      <c r="E135" s="94"/>
      <c r="F135" s="70" t="s">
        <v>14</v>
      </c>
      <c r="G135" s="69">
        <f>SUM(G136:G138)</f>
        <v>3400</v>
      </c>
      <c r="H135" s="69">
        <v>388181</v>
      </c>
      <c r="I135" s="12"/>
      <c r="K135" s="13"/>
    </row>
    <row r="136" spans="1:11" s="236" customFormat="1" ht="12.75" customHeight="1" x14ac:dyDescent="0.25">
      <c r="A136" s="32"/>
      <c r="B136" s="54"/>
      <c r="C136" s="79" t="s">
        <v>61</v>
      </c>
      <c r="D136" s="91" t="s">
        <v>62</v>
      </c>
      <c r="E136" s="92"/>
      <c r="F136" s="73" t="s">
        <v>14</v>
      </c>
      <c r="G136" s="74">
        <v>3000</v>
      </c>
      <c r="H136" s="61">
        <v>37841</v>
      </c>
      <c r="I136" s="12"/>
      <c r="K136" s="13"/>
    </row>
    <row r="137" spans="1:11" s="236" customFormat="1" ht="12.75" customHeight="1" x14ac:dyDescent="0.25">
      <c r="A137" s="32"/>
      <c r="B137" s="54"/>
      <c r="C137" s="76">
        <v>4500</v>
      </c>
      <c r="D137" s="62" t="s">
        <v>95</v>
      </c>
      <c r="E137" s="92"/>
      <c r="F137" s="73"/>
      <c r="G137" s="74"/>
      <c r="H137" s="61"/>
      <c r="I137" s="12"/>
      <c r="K137" s="13"/>
    </row>
    <row r="138" spans="1:11" s="236" customFormat="1" ht="12.75" customHeight="1" x14ac:dyDescent="0.25">
      <c r="A138" s="32"/>
      <c r="B138" s="54"/>
      <c r="C138" s="76"/>
      <c r="D138" s="62" t="s">
        <v>96</v>
      </c>
      <c r="E138" s="92"/>
      <c r="F138" s="73" t="s">
        <v>14</v>
      </c>
      <c r="G138" s="74">
        <v>400</v>
      </c>
      <c r="H138" s="61">
        <v>1280</v>
      </c>
      <c r="I138" s="12"/>
      <c r="K138" s="13"/>
    </row>
    <row r="139" spans="1:11" s="236" customFormat="1" ht="12.75" customHeight="1" x14ac:dyDescent="0.25">
      <c r="A139" s="32"/>
      <c r="B139" s="54">
        <v>80115</v>
      </c>
      <c r="C139" s="40"/>
      <c r="D139" s="55" t="s">
        <v>97</v>
      </c>
      <c r="E139" s="106"/>
      <c r="F139" s="66">
        <f>SUM(F140)</f>
        <v>31543</v>
      </c>
      <c r="G139" s="66">
        <f>SUM(G140)</f>
        <v>87560</v>
      </c>
      <c r="H139" s="68">
        <v>42689056</v>
      </c>
      <c r="I139" s="12"/>
      <c r="K139" s="13"/>
    </row>
    <row r="140" spans="1:11" s="236" customFormat="1" ht="12.75" customHeight="1" x14ac:dyDescent="0.25">
      <c r="A140" s="32"/>
      <c r="B140" s="54"/>
      <c r="C140" s="40"/>
      <c r="D140" s="243" t="s">
        <v>85</v>
      </c>
      <c r="E140" s="94"/>
      <c r="F140" s="69">
        <f>SUM(F141:F152)</f>
        <v>31543</v>
      </c>
      <c r="G140" s="69">
        <f>SUM(G141:G152)</f>
        <v>87560</v>
      </c>
      <c r="H140" s="69">
        <v>37909310</v>
      </c>
      <c r="I140" s="12"/>
      <c r="K140" s="13"/>
    </row>
    <row r="141" spans="1:11" s="236" customFormat="1" ht="12.75" customHeight="1" x14ac:dyDescent="0.25">
      <c r="A141" s="32"/>
      <c r="B141" s="54"/>
      <c r="C141" s="76">
        <v>4010</v>
      </c>
      <c r="D141" s="62" t="s">
        <v>48</v>
      </c>
      <c r="E141" s="92"/>
      <c r="F141" s="109" t="s">
        <v>14</v>
      </c>
      <c r="G141" s="110">
        <v>45000</v>
      </c>
      <c r="H141" s="61">
        <v>26659367</v>
      </c>
      <c r="I141" s="12"/>
      <c r="K141" s="13"/>
    </row>
    <row r="142" spans="1:11" s="236" customFormat="1" ht="12.75" customHeight="1" x14ac:dyDescent="0.25">
      <c r="A142" s="32"/>
      <c r="B142" s="54"/>
      <c r="C142" s="76">
        <v>4110</v>
      </c>
      <c r="D142" s="62" t="s">
        <v>49</v>
      </c>
      <c r="E142" s="92"/>
      <c r="F142" s="109" t="s">
        <v>14</v>
      </c>
      <c r="G142" s="110">
        <v>10062</v>
      </c>
      <c r="H142" s="61">
        <v>4737830</v>
      </c>
      <c r="I142" s="12"/>
      <c r="K142" s="13"/>
    </row>
    <row r="143" spans="1:11" s="236" customFormat="1" ht="12.75" customHeight="1" x14ac:dyDescent="0.25">
      <c r="A143" s="32"/>
      <c r="B143" s="54"/>
      <c r="C143" s="76">
        <v>4120</v>
      </c>
      <c r="D143" s="62" t="s">
        <v>72</v>
      </c>
      <c r="E143" s="92"/>
      <c r="F143" s="109" t="s">
        <v>14</v>
      </c>
      <c r="G143" s="110">
        <v>5250</v>
      </c>
      <c r="H143" s="61">
        <v>542746</v>
      </c>
      <c r="I143" s="12"/>
      <c r="K143" s="13"/>
    </row>
    <row r="144" spans="1:11" s="236" customFormat="1" ht="12.75" customHeight="1" x14ac:dyDescent="0.25">
      <c r="A144" s="32"/>
      <c r="B144" s="54"/>
      <c r="C144" s="79" t="s">
        <v>61</v>
      </c>
      <c r="D144" s="91" t="s">
        <v>62</v>
      </c>
      <c r="E144" s="92"/>
      <c r="F144" s="110">
        <v>640</v>
      </c>
      <c r="G144" s="109" t="s">
        <v>14</v>
      </c>
      <c r="H144" s="61">
        <v>300277</v>
      </c>
      <c r="I144" s="12"/>
      <c r="K144" s="13"/>
    </row>
    <row r="145" spans="1:11" s="236" customFormat="1" ht="12.75" customHeight="1" x14ac:dyDescent="0.25">
      <c r="A145" s="32"/>
      <c r="B145" s="54"/>
      <c r="C145" s="76">
        <v>4240</v>
      </c>
      <c r="D145" s="62" t="s">
        <v>87</v>
      </c>
      <c r="E145" s="92"/>
      <c r="F145" s="73" t="s">
        <v>14</v>
      </c>
      <c r="G145" s="74">
        <v>10000</v>
      </c>
      <c r="H145" s="61">
        <v>292672</v>
      </c>
      <c r="I145" s="12"/>
      <c r="K145" s="13"/>
    </row>
    <row r="146" spans="1:11" s="236" customFormat="1" ht="12" customHeight="1" x14ac:dyDescent="0.25">
      <c r="A146" s="32"/>
      <c r="B146" s="54"/>
      <c r="C146" s="76">
        <v>4260</v>
      </c>
      <c r="D146" s="62" t="s">
        <v>50</v>
      </c>
      <c r="E146" s="92"/>
      <c r="F146" s="74">
        <v>38</v>
      </c>
      <c r="G146" s="73" t="s">
        <v>14</v>
      </c>
      <c r="H146" s="61">
        <v>1683399</v>
      </c>
      <c r="I146" s="12"/>
      <c r="K146" s="13"/>
    </row>
    <row r="147" spans="1:11" s="236" customFormat="1" ht="12" customHeight="1" x14ac:dyDescent="0.25">
      <c r="A147" s="32"/>
      <c r="B147" s="54"/>
      <c r="C147" s="76">
        <v>4270</v>
      </c>
      <c r="D147" s="62" t="s">
        <v>51</v>
      </c>
      <c r="E147" s="92"/>
      <c r="F147" s="73" t="s">
        <v>14</v>
      </c>
      <c r="G147" s="74">
        <v>11734</v>
      </c>
      <c r="H147" s="61">
        <v>75042</v>
      </c>
      <c r="I147" s="12"/>
      <c r="K147" s="13"/>
    </row>
    <row r="148" spans="1:11" s="236" customFormat="1" ht="12" customHeight="1" x14ac:dyDescent="0.25">
      <c r="A148" s="32"/>
      <c r="B148" s="54"/>
      <c r="C148" s="76">
        <v>4300</v>
      </c>
      <c r="D148" s="62" t="s">
        <v>53</v>
      </c>
      <c r="E148" s="92"/>
      <c r="F148" s="74">
        <v>30132</v>
      </c>
      <c r="G148" s="73" t="s">
        <v>14</v>
      </c>
      <c r="H148" s="61">
        <v>343236</v>
      </c>
      <c r="I148" s="12"/>
      <c r="K148" s="13"/>
    </row>
    <row r="149" spans="1:11" s="236" customFormat="1" ht="12" customHeight="1" x14ac:dyDescent="0.25">
      <c r="A149" s="32"/>
      <c r="B149" s="54"/>
      <c r="C149" s="76">
        <v>4360</v>
      </c>
      <c r="D149" s="62" t="s">
        <v>63</v>
      </c>
      <c r="E149" s="92"/>
      <c r="F149" s="73" t="s">
        <v>14</v>
      </c>
      <c r="G149" s="74">
        <v>3072</v>
      </c>
      <c r="H149" s="61">
        <v>24406</v>
      </c>
      <c r="I149" s="12"/>
      <c r="K149" s="13"/>
    </row>
    <row r="150" spans="1:11" s="236" customFormat="1" ht="12" customHeight="1" x14ac:dyDescent="0.25">
      <c r="A150" s="32"/>
      <c r="B150" s="54"/>
      <c r="C150" s="76">
        <v>4410</v>
      </c>
      <c r="D150" s="91" t="s">
        <v>88</v>
      </c>
      <c r="E150" s="92"/>
      <c r="F150" s="73" t="s">
        <v>14</v>
      </c>
      <c r="G150" s="74">
        <v>2311</v>
      </c>
      <c r="H150" s="61">
        <v>11294</v>
      </c>
      <c r="I150" s="12"/>
      <c r="K150" s="13"/>
    </row>
    <row r="151" spans="1:11" s="236" customFormat="1" ht="12" customHeight="1" x14ac:dyDescent="0.25">
      <c r="A151" s="32"/>
      <c r="B151" s="54"/>
      <c r="C151" s="76">
        <v>4430</v>
      </c>
      <c r="D151" s="62" t="s">
        <v>92</v>
      </c>
      <c r="E151" s="92"/>
      <c r="F151" s="73" t="s">
        <v>14</v>
      </c>
      <c r="G151" s="74">
        <v>131</v>
      </c>
      <c r="H151" s="61">
        <v>6564</v>
      </c>
      <c r="I151" s="12"/>
      <c r="K151" s="13"/>
    </row>
    <row r="152" spans="1:11" s="236" customFormat="1" ht="12" customHeight="1" x14ac:dyDescent="0.25">
      <c r="A152" s="32"/>
      <c r="B152" s="54"/>
      <c r="C152" s="76">
        <v>4440</v>
      </c>
      <c r="D152" s="62" t="s">
        <v>56</v>
      </c>
      <c r="E152" s="92"/>
      <c r="F152" s="74">
        <v>733</v>
      </c>
      <c r="G152" s="73" t="s">
        <v>14</v>
      </c>
      <c r="H152" s="61">
        <v>1187057</v>
      </c>
      <c r="I152" s="12"/>
      <c r="K152" s="13"/>
    </row>
    <row r="153" spans="1:11" s="236" customFormat="1" ht="12" customHeight="1" x14ac:dyDescent="0.25">
      <c r="A153" s="32"/>
      <c r="B153" s="54">
        <v>80117</v>
      </c>
      <c r="C153" s="40"/>
      <c r="D153" s="55" t="s">
        <v>98</v>
      </c>
      <c r="E153" s="106"/>
      <c r="F153" s="67" t="s">
        <v>14</v>
      </c>
      <c r="G153" s="66">
        <f>SUM(G154)</f>
        <v>36700</v>
      </c>
      <c r="H153" s="68">
        <v>7006260</v>
      </c>
      <c r="I153" s="12"/>
      <c r="K153" s="13"/>
    </row>
    <row r="154" spans="1:11" s="236" customFormat="1" ht="12" customHeight="1" x14ac:dyDescent="0.25">
      <c r="A154" s="32"/>
      <c r="B154" s="54"/>
      <c r="C154" s="40"/>
      <c r="D154" s="243" t="s">
        <v>85</v>
      </c>
      <c r="E154" s="94"/>
      <c r="F154" s="70" t="s">
        <v>14</v>
      </c>
      <c r="G154" s="69">
        <f>SUM(G155:G157)</f>
        <v>36700</v>
      </c>
      <c r="H154" s="69">
        <v>4617490</v>
      </c>
      <c r="I154" s="12"/>
      <c r="K154" s="13"/>
    </row>
    <row r="155" spans="1:11" s="236" customFormat="1" ht="12" customHeight="1" x14ac:dyDescent="0.25">
      <c r="A155" s="32"/>
      <c r="B155" s="54"/>
      <c r="C155" s="76">
        <v>4010</v>
      </c>
      <c r="D155" s="62" t="s">
        <v>48</v>
      </c>
      <c r="E155" s="92"/>
      <c r="F155" s="73" t="s">
        <v>14</v>
      </c>
      <c r="G155" s="74">
        <v>31000</v>
      </c>
      <c r="H155" s="61">
        <v>3392868</v>
      </c>
      <c r="I155" s="12"/>
      <c r="K155" s="13"/>
    </row>
    <row r="156" spans="1:11" s="236" customFormat="1" ht="12" customHeight="1" x14ac:dyDescent="0.25">
      <c r="A156" s="32"/>
      <c r="B156" s="54"/>
      <c r="C156" s="76">
        <v>4110</v>
      </c>
      <c r="D156" s="62" t="s">
        <v>49</v>
      </c>
      <c r="E156" s="92"/>
      <c r="F156" s="73" t="s">
        <v>14</v>
      </c>
      <c r="G156" s="74">
        <v>4000</v>
      </c>
      <c r="H156" s="61">
        <v>606002</v>
      </c>
      <c r="I156" s="12"/>
      <c r="K156" s="13"/>
    </row>
    <row r="157" spans="1:11" s="236" customFormat="1" ht="12" customHeight="1" x14ac:dyDescent="0.25">
      <c r="A157" s="32"/>
      <c r="B157" s="54"/>
      <c r="C157" s="76">
        <v>4120</v>
      </c>
      <c r="D157" s="62" t="s">
        <v>72</v>
      </c>
      <c r="E157" s="92"/>
      <c r="F157" s="73" t="s">
        <v>14</v>
      </c>
      <c r="G157" s="74">
        <v>1700</v>
      </c>
      <c r="H157" s="61">
        <v>73788</v>
      </c>
      <c r="I157" s="44"/>
      <c r="K157" s="13"/>
    </row>
    <row r="158" spans="1:11" s="236" customFormat="1" ht="12" customHeight="1" x14ac:dyDescent="0.25">
      <c r="A158" s="32"/>
      <c r="B158" s="76">
        <v>80120</v>
      </c>
      <c r="C158" s="40"/>
      <c r="D158" s="108" t="s">
        <v>99</v>
      </c>
      <c r="E158" s="106"/>
      <c r="F158" s="66">
        <f>SUM(F159)</f>
        <v>2050</v>
      </c>
      <c r="G158" s="66">
        <f>SUM(G159)</f>
        <v>5350</v>
      </c>
      <c r="H158" s="68">
        <v>30513927</v>
      </c>
      <c r="I158" s="12"/>
      <c r="K158" s="13"/>
    </row>
    <row r="159" spans="1:11" s="236" customFormat="1" ht="12" customHeight="1" x14ac:dyDescent="0.25">
      <c r="A159" s="32"/>
      <c r="B159" s="54"/>
      <c r="C159" s="40"/>
      <c r="D159" s="243" t="s">
        <v>85</v>
      </c>
      <c r="E159" s="94"/>
      <c r="F159" s="69">
        <f>SUM(F160:F166)</f>
        <v>2050</v>
      </c>
      <c r="G159" s="69">
        <f>SUM(G160:G166)</f>
        <v>5350</v>
      </c>
      <c r="H159" s="69">
        <v>21793334</v>
      </c>
      <c r="I159" s="12"/>
      <c r="K159" s="13"/>
    </row>
    <row r="160" spans="1:11" s="236" customFormat="1" ht="12.75" customHeight="1" x14ac:dyDescent="0.25">
      <c r="A160" s="32"/>
      <c r="B160" s="54"/>
      <c r="C160" s="76">
        <v>4110</v>
      </c>
      <c r="D160" s="62" t="s">
        <v>49</v>
      </c>
      <c r="E160" s="92"/>
      <c r="F160" s="73" t="s">
        <v>14</v>
      </c>
      <c r="G160" s="74">
        <v>2500</v>
      </c>
      <c r="H160" s="74">
        <v>2743342</v>
      </c>
      <c r="I160" s="12"/>
      <c r="K160" s="13"/>
    </row>
    <row r="161" spans="1:11" s="236" customFormat="1" ht="12.75" customHeight="1" x14ac:dyDescent="0.25">
      <c r="A161" s="32"/>
      <c r="B161" s="54"/>
      <c r="C161" s="76">
        <v>4120</v>
      </c>
      <c r="D161" s="62" t="s">
        <v>72</v>
      </c>
      <c r="E161" s="92"/>
      <c r="F161" s="73" t="s">
        <v>14</v>
      </c>
      <c r="G161" s="74">
        <v>800</v>
      </c>
      <c r="H161" s="74">
        <v>296661</v>
      </c>
      <c r="I161" s="12"/>
      <c r="K161" s="13"/>
    </row>
    <row r="162" spans="1:11" s="236" customFormat="1" ht="12.75" customHeight="1" x14ac:dyDescent="0.25">
      <c r="A162" s="32"/>
      <c r="B162" s="54"/>
      <c r="C162" s="76">
        <v>4240</v>
      </c>
      <c r="D162" s="62" t="s">
        <v>87</v>
      </c>
      <c r="E162" s="92"/>
      <c r="F162" s="73" t="s">
        <v>14</v>
      </c>
      <c r="G162" s="74">
        <v>465</v>
      </c>
      <c r="H162" s="74">
        <v>53223</v>
      </c>
      <c r="I162" s="12"/>
      <c r="K162" s="13"/>
    </row>
    <row r="163" spans="1:11" s="236" customFormat="1" ht="12.75" customHeight="1" x14ac:dyDescent="0.25">
      <c r="A163" s="32"/>
      <c r="B163" s="54"/>
      <c r="C163" s="76">
        <v>4260</v>
      </c>
      <c r="D163" s="62" t="s">
        <v>50</v>
      </c>
      <c r="E163" s="92"/>
      <c r="F163" s="74">
        <v>1585</v>
      </c>
      <c r="G163" s="73" t="s">
        <v>14</v>
      </c>
      <c r="H163" s="74">
        <v>1157571</v>
      </c>
      <c r="I163" s="12"/>
      <c r="K163" s="13"/>
    </row>
    <row r="164" spans="1:11" s="236" customFormat="1" ht="12.75" customHeight="1" x14ac:dyDescent="0.25">
      <c r="A164" s="32"/>
      <c r="B164" s="54"/>
      <c r="C164" s="76">
        <v>4360</v>
      </c>
      <c r="D164" s="62" t="s">
        <v>63</v>
      </c>
      <c r="E164" s="92"/>
      <c r="F164" s="73" t="s">
        <v>14</v>
      </c>
      <c r="G164" s="74">
        <v>585</v>
      </c>
      <c r="H164" s="74">
        <v>15509</v>
      </c>
      <c r="I164" s="12"/>
      <c r="K164" s="13"/>
    </row>
    <row r="165" spans="1:11" s="236" customFormat="1" ht="12.75" customHeight="1" x14ac:dyDescent="0.25">
      <c r="A165" s="32"/>
      <c r="B165" s="54"/>
      <c r="C165" s="76">
        <v>4410</v>
      </c>
      <c r="D165" s="91" t="s">
        <v>88</v>
      </c>
      <c r="E165" s="92"/>
      <c r="F165" s="73" t="s">
        <v>14</v>
      </c>
      <c r="G165" s="74">
        <v>1000</v>
      </c>
      <c r="H165" s="74">
        <v>4931</v>
      </c>
      <c r="I165" s="12"/>
      <c r="K165" s="13"/>
    </row>
    <row r="166" spans="1:11" s="236" customFormat="1" ht="12.75" customHeight="1" x14ac:dyDescent="0.25">
      <c r="A166" s="38"/>
      <c r="B166" s="89"/>
      <c r="C166" s="90">
        <v>4440</v>
      </c>
      <c r="D166" s="55" t="s">
        <v>56</v>
      </c>
      <c r="E166" s="106"/>
      <c r="F166" s="57">
        <v>465</v>
      </c>
      <c r="G166" s="58" t="s">
        <v>14</v>
      </c>
      <c r="H166" s="57">
        <v>691407</v>
      </c>
      <c r="I166" s="12"/>
      <c r="K166" s="13"/>
    </row>
    <row r="167" spans="1:11" s="236" customFormat="1" ht="12.75" customHeight="1" x14ac:dyDescent="0.25">
      <c r="A167" s="32"/>
      <c r="B167" s="54">
        <v>80132</v>
      </c>
      <c r="C167" s="40"/>
      <c r="D167" s="108" t="s">
        <v>100</v>
      </c>
      <c r="E167" s="106"/>
      <c r="F167" s="66">
        <f>SUM(F168)</f>
        <v>5916</v>
      </c>
      <c r="G167" s="66">
        <f>SUM(G168)</f>
        <v>7039</v>
      </c>
      <c r="H167" s="68">
        <v>5661373</v>
      </c>
      <c r="I167" s="12"/>
      <c r="K167" s="13"/>
    </row>
    <row r="168" spans="1:11" s="236" customFormat="1" ht="12.75" customHeight="1" x14ac:dyDescent="0.25">
      <c r="A168" s="32"/>
      <c r="B168" s="54"/>
      <c r="C168" s="40"/>
      <c r="D168" s="243" t="s">
        <v>85</v>
      </c>
      <c r="E168" s="94"/>
      <c r="F168" s="69">
        <f>SUM(F169:F176)</f>
        <v>5916</v>
      </c>
      <c r="G168" s="69">
        <f>SUM(G169:G176)</f>
        <v>7039</v>
      </c>
      <c r="H168" s="69">
        <v>5661373</v>
      </c>
      <c r="I168" s="12"/>
      <c r="K168" s="13"/>
    </row>
    <row r="169" spans="1:11" s="236" customFormat="1" ht="12.75" customHeight="1" x14ac:dyDescent="0.25">
      <c r="A169" s="32"/>
      <c r="B169" s="54"/>
      <c r="C169" s="76">
        <v>4010</v>
      </c>
      <c r="D169" s="62" t="s">
        <v>48</v>
      </c>
      <c r="E169" s="92"/>
      <c r="F169" s="74">
        <v>1300</v>
      </c>
      <c r="G169" s="73" t="s">
        <v>14</v>
      </c>
      <c r="H169" s="61">
        <v>4120500</v>
      </c>
      <c r="I169" s="12"/>
      <c r="K169" s="13"/>
    </row>
    <row r="170" spans="1:11" s="236" customFormat="1" ht="12.75" customHeight="1" x14ac:dyDescent="0.25">
      <c r="A170" s="32"/>
      <c r="B170" s="54"/>
      <c r="C170" s="76">
        <v>4110</v>
      </c>
      <c r="D170" s="62" t="s">
        <v>49</v>
      </c>
      <c r="E170" s="92"/>
      <c r="F170" s="73" t="s">
        <v>14</v>
      </c>
      <c r="G170" s="61">
        <v>2250</v>
      </c>
      <c r="H170" s="61">
        <v>730053</v>
      </c>
      <c r="I170" s="12"/>
      <c r="K170" s="13"/>
    </row>
    <row r="171" spans="1:11" s="236" customFormat="1" ht="12.75" customHeight="1" x14ac:dyDescent="0.25">
      <c r="A171" s="32"/>
      <c r="B171" s="54"/>
      <c r="C171" s="76">
        <v>4120</v>
      </c>
      <c r="D171" s="62" t="s">
        <v>72</v>
      </c>
      <c r="E171" s="92"/>
      <c r="F171" s="73" t="s">
        <v>14</v>
      </c>
      <c r="G171" s="61">
        <v>4149</v>
      </c>
      <c r="H171" s="61">
        <v>71063</v>
      </c>
      <c r="I171" s="12"/>
      <c r="K171" s="13"/>
    </row>
    <row r="172" spans="1:11" s="236" customFormat="1" ht="12.75" customHeight="1" x14ac:dyDescent="0.25">
      <c r="A172" s="32"/>
      <c r="B172" s="54"/>
      <c r="C172" s="79" t="s">
        <v>61</v>
      </c>
      <c r="D172" s="91" t="s">
        <v>62</v>
      </c>
      <c r="E172" s="92"/>
      <c r="F172" s="73" t="s">
        <v>14</v>
      </c>
      <c r="G172" s="61">
        <v>590</v>
      </c>
      <c r="H172" s="61">
        <v>28945</v>
      </c>
      <c r="I172" s="12"/>
      <c r="K172" s="13"/>
    </row>
    <row r="173" spans="1:11" s="236" customFormat="1" ht="12.75" customHeight="1" x14ac:dyDescent="0.25">
      <c r="A173" s="32"/>
      <c r="B173" s="54"/>
      <c r="C173" s="76">
        <v>4240</v>
      </c>
      <c r="D173" s="62" t="s">
        <v>87</v>
      </c>
      <c r="E173" s="92"/>
      <c r="F173" s="74">
        <v>3976</v>
      </c>
      <c r="G173" s="73" t="s">
        <v>14</v>
      </c>
      <c r="H173" s="61">
        <v>6450</v>
      </c>
      <c r="I173" s="12"/>
      <c r="K173" s="13"/>
    </row>
    <row r="174" spans="1:11" s="236" customFormat="1" ht="12.75" customHeight="1" x14ac:dyDescent="0.25">
      <c r="A174" s="32"/>
      <c r="B174" s="54"/>
      <c r="C174" s="76">
        <v>4300</v>
      </c>
      <c r="D174" s="62" t="s">
        <v>53</v>
      </c>
      <c r="E174" s="92"/>
      <c r="F174" s="73" t="s">
        <v>14</v>
      </c>
      <c r="G174" s="61">
        <v>50</v>
      </c>
      <c r="H174" s="61">
        <v>22398</v>
      </c>
      <c r="I174" s="12"/>
      <c r="K174" s="13"/>
    </row>
    <row r="175" spans="1:11" s="236" customFormat="1" ht="12.75" customHeight="1" x14ac:dyDescent="0.25">
      <c r="A175" s="32"/>
      <c r="B175" s="54"/>
      <c r="C175" s="76">
        <v>4440</v>
      </c>
      <c r="D175" s="62" t="s">
        <v>56</v>
      </c>
      <c r="E175" s="92"/>
      <c r="F175" s="74">
        <v>590</v>
      </c>
      <c r="G175" s="73" t="s">
        <v>14</v>
      </c>
      <c r="H175" s="61">
        <v>202546</v>
      </c>
      <c r="I175" s="12"/>
      <c r="K175" s="13"/>
    </row>
    <row r="176" spans="1:11" s="236" customFormat="1" ht="12.75" customHeight="1" x14ac:dyDescent="0.25">
      <c r="A176" s="32"/>
      <c r="B176" s="54"/>
      <c r="C176" s="76">
        <v>4480</v>
      </c>
      <c r="D176" s="62" t="s">
        <v>101</v>
      </c>
      <c r="E176" s="92"/>
      <c r="F176" s="74">
        <v>50</v>
      </c>
      <c r="G176" s="73" t="s">
        <v>14</v>
      </c>
      <c r="H176" s="74">
        <v>50</v>
      </c>
      <c r="I176" s="12"/>
      <c r="K176" s="13"/>
    </row>
    <row r="177" spans="1:11" s="236" customFormat="1" ht="12.75" customHeight="1" x14ac:dyDescent="0.25">
      <c r="A177" s="32"/>
      <c r="B177" s="54">
        <v>80134</v>
      </c>
      <c r="C177" s="40"/>
      <c r="D177" s="108" t="s">
        <v>102</v>
      </c>
      <c r="E177" s="106"/>
      <c r="F177" s="66">
        <f>SUM(F178)</f>
        <v>170271</v>
      </c>
      <c r="G177" s="66">
        <f>SUM(G178)</f>
        <v>7500</v>
      </c>
      <c r="H177" s="68">
        <v>8856308</v>
      </c>
      <c r="I177" s="12"/>
      <c r="K177" s="13"/>
    </row>
    <row r="178" spans="1:11" s="236" customFormat="1" ht="12.75" customHeight="1" x14ac:dyDescent="0.25">
      <c r="A178" s="32"/>
      <c r="B178" s="54"/>
      <c r="C178" s="40"/>
      <c r="D178" s="243" t="s">
        <v>85</v>
      </c>
      <c r="E178" s="94"/>
      <c r="F178" s="69">
        <f>SUM(F179:F183)</f>
        <v>170271</v>
      </c>
      <c r="G178" s="69">
        <f>SUM(G179:G183)</f>
        <v>7500</v>
      </c>
      <c r="H178" s="69">
        <v>8756308</v>
      </c>
      <c r="I178" s="12"/>
      <c r="K178" s="13"/>
    </row>
    <row r="179" spans="1:11" s="236" customFormat="1" ht="12.75" customHeight="1" x14ac:dyDescent="0.25">
      <c r="A179" s="32"/>
      <c r="B179" s="54"/>
      <c r="C179" s="76">
        <v>4010</v>
      </c>
      <c r="D179" s="62" t="s">
        <v>48</v>
      </c>
      <c r="E179" s="92"/>
      <c r="F179" s="61">
        <v>160000</v>
      </c>
      <c r="G179" s="74">
        <v>1500</v>
      </c>
      <c r="H179" s="61">
        <v>6537800</v>
      </c>
      <c r="I179" s="12"/>
      <c r="K179" s="13"/>
    </row>
    <row r="180" spans="1:11" s="236" customFormat="1" ht="12.75" customHeight="1" x14ac:dyDescent="0.25">
      <c r="A180" s="32"/>
      <c r="B180" s="54"/>
      <c r="C180" s="76">
        <v>4120</v>
      </c>
      <c r="D180" s="62" t="s">
        <v>72</v>
      </c>
      <c r="E180" s="92"/>
      <c r="F180" s="73" t="s">
        <v>14</v>
      </c>
      <c r="G180" s="74">
        <v>3500</v>
      </c>
      <c r="H180" s="61">
        <v>134072</v>
      </c>
      <c r="I180" s="12"/>
      <c r="K180" s="13"/>
    </row>
    <row r="181" spans="1:11" s="236" customFormat="1" ht="12.75" customHeight="1" x14ac:dyDescent="0.25">
      <c r="A181" s="32"/>
      <c r="B181" s="54"/>
      <c r="C181" s="76">
        <v>4280</v>
      </c>
      <c r="D181" s="62" t="s">
        <v>52</v>
      </c>
      <c r="E181" s="92"/>
      <c r="F181" s="73" t="s">
        <v>14</v>
      </c>
      <c r="G181" s="74">
        <v>500</v>
      </c>
      <c r="H181" s="61">
        <v>3734</v>
      </c>
      <c r="I181" s="12"/>
      <c r="K181" s="13"/>
    </row>
    <row r="182" spans="1:11" s="236" customFormat="1" ht="12.75" customHeight="1" x14ac:dyDescent="0.25">
      <c r="A182" s="32"/>
      <c r="B182" s="54"/>
      <c r="C182" s="76">
        <v>4410</v>
      </c>
      <c r="D182" s="91" t="s">
        <v>88</v>
      </c>
      <c r="E182" s="92"/>
      <c r="F182" s="73" t="s">
        <v>14</v>
      </c>
      <c r="G182" s="74">
        <v>2000</v>
      </c>
      <c r="H182" s="61">
        <v>4616</v>
      </c>
      <c r="I182" s="12"/>
      <c r="K182" s="13"/>
    </row>
    <row r="183" spans="1:11" s="236" customFormat="1" ht="12.75" customHeight="1" x14ac:dyDescent="0.25">
      <c r="A183" s="32"/>
      <c r="B183" s="54"/>
      <c r="C183" s="76">
        <v>4440</v>
      </c>
      <c r="D183" s="62" t="s">
        <v>56</v>
      </c>
      <c r="E183" s="92"/>
      <c r="F183" s="74">
        <v>10271</v>
      </c>
      <c r="G183" s="73" t="s">
        <v>14</v>
      </c>
      <c r="H183" s="61">
        <v>243901</v>
      </c>
      <c r="I183" s="12"/>
      <c r="K183" s="13"/>
    </row>
    <row r="184" spans="1:11" s="236" customFormat="1" ht="12.75" customHeight="1" x14ac:dyDescent="0.25">
      <c r="A184" s="32"/>
      <c r="B184" s="54">
        <v>80140</v>
      </c>
      <c r="C184" s="79"/>
      <c r="D184" s="111" t="s">
        <v>103</v>
      </c>
      <c r="E184" s="92"/>
      <c r="F184" s="74"/>
      <c r="G184" s="74"/>
      <c r="H184" s="74"/>
      <c r="I184" s="12"/>
      <c r="K184" s="13"/>
    </row>
    <row r="185" spans="1:11" s="236" customFormat="1" ht="12.75" customHeight="1" x14ac:dyDescent="0.25">
      <c r="A185" s="32"/>
      <c r="B185" s="54"/>
      <c r="C185" s="40"/>
      <c r="D185" s="55" t="s">
        <v>104</v>
      </c>
      <c r="E185" s="56"/>
      <c r="F185" s="66">
        <f>SUM(F186)</f>
        <v>9948</v>
      </c>
      <c r="G185" s="66">
        <f>SUM(G186)</f>
        <v>22948</v>
      </c>
      <c r="H185" s="68">
        <v>5132072</v>
      </c>
      <c r="I185" s="12"/>
      <c r="K185" s="13"/>
    </row>
    <row r="186" spans="1:11" s="236" customFormat="1" ht="12.75" customHeight="1" x14ac:dyDescent="0.25">
      <c r="A186" s="32"/>
      <c r="B186" s="54"/>
      <c r="C186" s="40"/>
      <c r="D186" s="243" t="s">
        <v>85</v>
      </c>
      <c r="E186" s="87"/>
      <c r="F186" s="69">
        <f>SUM(F187:F192)</f>
        <v>9948</v>
      </c>
      <c r="G186" s="69">
        <f>SUM(G187:G192)</f>
        <v>22948</v>
      </c>
      <c r="H186" s="69">
        <v>5132072</v>
      </c>
      <c r="I186" s="12"/>
      <c r="K186" s="13"/>
    </row>
    <row r="187" spans="1:11" s="236" customFormat="1" ht="12.75" customHeight="1" x14ac:dyDescent="0.25">
      <c r="A187" s="32"/>
      <c r="B187" s="54"/>
      <c r="C187" s="76">
        <v>4010</v>
      </c>
      <c r="D187" s="62" t="s">
        <v>48</v>
      </c>
      <c r="E187" s="92"/>
      <c r="F187" s="73" t="s">
        <v>14</v>
      </c>
      <c r="G187" s="74">
        <v>10000</v>
      </c>
      <c r="H187" s="74">
        <v>3255212</v>
      </c>
      <c r="I187" s="12"/>
      <c r="K187" s="13"/>
    </row>
    <row r="188" spans="1:11" s="236" customFormat="1" ht="12.75" customHeight="1" x14ac:dyDescent="0.25">
      <c r="A188" s="32"/>
      <c r="B188" s="54"/>
      <c r="C188" s="76">
        <v>4120</v>
      </c>
      <c r="D188" s="62" t="s">
        <v>72</v>
      </c>
      <c r="E188" s="92"/>
      <c r="F188" s="73" t="s">
        <v>14</v>
      </c>
      <c r="G188" s="74">
        <v>3000</v>
      </c>
      <c r="H188" s="74">
        <v>51298</v>
      </c>
      <c r="I188" s="12"/>
      <c r="K188" s="13"/>
    </row>
    <row r="189" spans="1:11" s="236" customFormat="1" ht="12.75" customHeight="1" x14ac:dyDescent="0.25">
      <c r="A189" s="32"/>
      <c r="B189" s="54"/>
      <c r="C189" s="79" t="s">
        <v>61</v>
      </c>
      <c r="D189" s="91" t="s">
        <v>62</v>
      </c>
      <c r="E189" s="92"/>
      <c r="F189" s="74">
        <v>8348</v>
      </c>
      <c r="G189" s="73" t="s">
        <v>14</v>
      </c>
      <c r="H189" s="74">
        <v>61048</v>
      </c>
      <c r="I189" s="12"/>
      <c r="K189" s="13"/>
    </row>
    <row r="190" spans="1:11" s="236" customFormat="1" ht="12.75" customHeight="1" x14ac:dyDescent="0.25">
      <c r="A190" s="32"/>
      <c r="B190" s="54"/>
      <c r="C190" s="76">
        <v>4240</v>
      </c>
      <c r="D190" s="62" t="s">
        <v>87</v>
      </c>
      <c r="E190" s="92"/>
      <c r="F190" s="73" t="s">
        <v>14</v>
      </c>
      <c r="G190" s="74">
        <v>8348</v>
      </c>
      <c r="H190" s="74">
        <v>131523</v>
      </c>
      <c r="I190" s="12"/>
      <c r="K190" s="13"/>
    </row>
    <row r="191" spans="1:11" s="236" customFormat="1" ht="12.75" customHeight="1" x14ac:dyDescent="0.25">
      <c r="A191" s="32"/>
      <c r="B191" s="54"/>
      <c r="C191" s="76">
        <v>4260</v>
      </c>
      <c r="D191" s="62" t="s">
        <v>50</v>
      </c>
      <c r="E191" s="92"/>
      <c r="F191" s="74">
        <v>1600</v>
      </c>
      <c r="G191" s="73" t="s">
        <v>14</v>
      </c>
      <c r="H191" s="74">
        <v>362417</v>
      </c>
      <c r="I191" s="12"/>
      <c r="K191" s="13"/>
    </row>
    <row r="192" spans="1:11" s="236" customFormat="1" ht="12.75" customHeight="1" x14ac:dyDescent="0.25">
      <c r="A192" s="32"/>
      <c r="B192" s="54"/>
      <c r="C192" s="76">
        <v>4440</v>
      </c>
      <c r="D192" s="62" t="s">
        <v>56</v>
      </c>
      <c r="E192" s="92"/>
      <c r="F192" s="73" t="s">
        <v>14</v>
      </c>
      <c r="G192" s="74">
        <v>1600</v>
      </c>
      <c r="H192" s="74">
        <v>146996</v>
      </c>
      <c r="I192" s="12"/>
      <c r="K192" s="13"/>
    </row>
    <row r="193" spans="1:11" s="236" customFormat="1" ht="12.75" customHeight="1" x14ac:dyDescent="0.25">
      <c r="A193" s="32"/>
      <c r="B193" s="78">
        <v>80146</v>
      </c>
      <c r="C193" s="79"/>
      <c r="D193" s="55" t="s">
        <v>105</v>
      </c>
      <c r="E193" s="56"/>
      <c r="F193" s="66">
        <f>SUM(F194)</f>
        <v>2181</v>
      </c>
      <c r="G193" s="66">
        <f>SUM(G194)</f>
        <v>2181</v>
      </c>
      <c r="H193" s="68">
        <v>1452482</v>
      </c>
      <c r="I193" s="44"/>
      <c r="K193" s="13"/>
    </row>
    <row r="194" spans="1:11" s="236" customFormat="1" ht="12.75" customHeight="1" x14ac:dyDescent="0.25">
      <c r="A194" s="32"/>
      <c r="B194" s="54"/>
      <c r="C194" s="40"/>
      <c r="D194" s="243" t="s">
        <v>85</v>
      </c>
      <c r="E194" s="87"/>
      <c r="F194" s="245">
        <f>SUM(F195:F201)</f>
        <v>2181</v>
      </c>
      <c r="G194" s="245">
        <f>SUM(G195:G201)</f>
        <v>2181</v>
      </c>
      <c r="H194" s="69">
        <v>1082164</v>
      </c>
      <c r="I194" s="12"/>
      <c r="K194" s="13"/>
    </row>
    <row r="195" spans="1:11" s="236" customFormat="1" ht="12.75" customHeight="1" x14ac:dyDescent="0.25">
      <c r="A195" s="32"/>
      <c r="B195" s="54"/>
      <c r="C195" s="76">
        <v>4010</v>
      </c>
      <c r="D195" s="62" t="s">
        <v>48</v>
      </c>
      <c r="E195" s="92"/>
      <c r="F195" s="74">
        <v>1579</v>
      </c>
      <c r="G195" s="73" t="s">
        <v>14</v>
      </c>
      <c r="H195" s="61">
        <v>385061</v>
      </c>
      <c r="I195" s="12"/>
      <c r="K195" s="13"/>
    </row>
    <row r="196" spans="1:11" s="236" customFormat="1" ht="12.75" customHeight="1" x14ac:dyDescent="0.25">
      <c r="A196" s="32"/>
      <c r="B196" s="54"/>
      <c r="C196" s="76">
        <v>4110</v>
      </c>
      <c r="D196" s="62" t="s">
        <v>49</v>
      </c>
      <c r="E196" s="92"/>
      <c r="F196" s="74">
        <v>1</v>
      </c>
      <c r="G196" s="74">
        <v>1378</v>
      </c>
      <c r="H196" s="61">
        <v>65796</v>
      </c>
      <c r="I196" s="12"/>
      <c r="J196" s="250"/>
      <c r="K196" s="13"/>
    </row>
    <row r="197" spans="1:11" s="236" customFormat="1" ht="12.75" customHeight="1" x14ac:dyDescent="0.25">
      <c r="A197" s="32"/>
      <c r="B197" s="54"/>
      <c r="C197" s="76">
        <v>4120</v>
      </c>
      <c r="D197" s="62" t="s">
        <v>72</v>
      </c>
      <c r="E197" s="92"/>
      <c r="F197" s="74">
        <v>1</v>
      </c>
      <c r="G197" s="74">
        <v>200</v>
      </c>
      <c r="H197" s="61">
        <v>6964</v>
      </c>
      <c r="I197" s="12"/>
      <c r="K197" s="13"/>
    </row>
    <row r="198" spans="1:11" s="236" customFormat="1" ht="12.75" customHeight="1" x14ac:dyDescent="0.25">
      <c r="A198" s="32"/>
      <c r="B198" s="54"/>
      <c r="C198" s="76">
        <v>4280</v>
      </c>
      <c r="D198" s="62" t="s">
        <v>52</v>
      </c>
      <c r="E198" s="92"/>
      <c r="F198" s="73" t="s">
        <v>14</v>
      </c>
      <c r="G198" s="74">
        <v>3</v>
      </c>
      <c r="H198" s="61">
        <v>237</v>
      </c>
      <c r="I198" s="12"/>
      <c r="K198" s="13"/>
    </row>
    <row r="199" spans="1:11" s="236" customFormat="1" ht="12.75" customHeight="1" x14ac:dyDescent="0.25">
      <c r="A199" s="32"/>
      <c r="B199" s="54"/>
      <c r="C199" s="76">
        <v>4300</v>
      </c>
      <c r="D199" s="62" t="s">
        <v>53</v>
      </c>
      <c r="E199" s="92"/>
      <c r="F199" s="74">
        <v>600</v>
      </c>
      <c r="G199" s="73" t="s">
        <v>14</v>
      </c>
      <c r="H199" s="74">
        <v>281487</v>
      </c>
      <c r="I199" s="12"/>
      <c r="K199" s="13"/>
    </row>
    <row r="200" spans="1:11" s="236" customFormat="1" ht="12.75" customHeight="1" x14ac:dyDescent="0.25">
      <c r="A200" s="32"/>
      <c r="B200" s="54"/>
      <c r="C200" s="76">
        <v>4700</v>
      </c>
      <c r="D200" s="91" t="s">
        <v>64</v>
      </c>
      <c r="E200" s="92"/>
      <c r="F200" s="73"/>
      <c r="G200" s="74"/>
      <c r="H200" s="74"/>
      <c r="I200" s="12"/>
      <c r="K200" s="13"/>
    </row>
    <row r="201" spans="1:11" s="236" customFormat="1" ht="12.75" customHeight="1" x14ac:dyDescent="0.25">
      <c r="A201" s="32"/>
      <c r="B201" s="54"/>
      <c r="C201" s="76"/>
      <c r="D201" s="91" t="s">
        <v>65</v>
      </c>
      <c r="E201" s="92"/>
      <c r="F201" s="73" t="s">
        <v>14</v>
      </c>
      <c r="G201" s="74">
        <v>600</v>
      </c>
      <c r="H201" s="74">
        <v>325840</v>
      </c>
      <c r="I201" s="12"/>
      <c r="K201" s="13"/>
    </row>
    <row r="202" spans="1:11" s="236" customFormat="1" ht="12.75" customHeight="1" x14ac:dyDescent="0.25">
      <c r="A202" s="32"/>
      <c r="B202" s="54">
        <v>80148</v>
      </c>
      <c r="C202" s="40"/>
      <c r="D202" s="55" t="s">
        <v>106</v>
      </c>
      <c r="E202" s="106"/>
      <c r="F202" s="66">
        <f>SUM(F203)</f>
        <v>4555</v>
      </c>
      <c r="G202" s="66">
        <f>SUM(G203)</f>
        <v>26951</v>
      </c>
      <c r="H202" s="68">
        <v>3041137</v>
      </c>
      <c r="I202" s="12"/>
      <c r="K202" s="13"/>
    </row>
    <row r="203" spans="1:11" s="236" customFormat="1" ht="12.75" customHeight="1" x14ac:dyDescent="0.25">
      <c r="A203" s="32"/>
      <c r="B203" s="54"/>
      <c r="C203" s="40"/>
      <c r="D203" s="243" t="s">
        <v>85</v>
      </c>
      <c r="E203" s="94"/>
      <c r="F203" s="69">
        <f>SUM(F204:F207)</f>
        <v>4555</v>
      </c>
      <c r="G203" s="69">
        <f>SUM(G204:G207)</f>
        <v>26951</v>
      </c>
      <c r="H203" s="69">
        <v>3041137</v>
      </c>
      <c r="I203" s="12"/>
      <c r="K203" s="13"/>
    </row>
    <row r="204" spans="1:11" s="236" customFormat="1" ht="12.75" customHeight="1" x14ac:dyDescent="0.25">
      <c r="A204" s="32"/>
      <c r="B204" s="54"/>
      <c r="C204" s="76">
        <v>4010</v>
      </c>
      <c r="D204" s="62" t="s">
        <v>48</v>
      </c>
      <c r="E204" s="92"/>
      <c r="F204" s="74">
        <v>1</v>
      </c>
      <c r="G204" s="74">
        <v>26950</v>
      </c>
      <c r="H204" s="61">
        <v>2152183</v>
      </c>
      <c r="I204" s="12"/>
      <c r="K204" s="13"/>
    </row>
    <row r="205" spans="1:11" s="236" customFormat="1" ht="12.75" customHeight="1" x14ac:dyDescent="0.25">
      <c r="A205" s="32"/>
      <c r="B205" s="54"/>
      <c r="C205" s="76">
        <v>4110</v>
      </c>
      <c r="D205" s="62" t="s">
        <v>49</v>
      </c>
      <c r="E205" s="92"/>
      <c r="F205" s="74">
        <v>3893</v>
      </c>
      <c r="G205" s="74">
        <v>1</v>
      </c>
      <c r="H205" s="61">
        <v>383775</v>
      </c>
      <c r="I205" s="12"/>
      <c r="K205" s="13"/>
    </row>
    <row r="206" spans="1:11" s="236" customFormat="1" ht="12.75" customHeight="1" x14ac:dyDescent="0.25">
      <c r="A206" s="32"/>
      <c r="B206" s="54"/>
      <c r="C206" s="76">
        <v>4120</v>
      </c>
      <c r="D206" s="62" t="s">
        <v>72</v>
      </c>
      <c r="E206" s="92"/>
      <c r="F206" s="74">
        <v>57</v>
      </c>
      <c r="G206" s="73" t="s">
        <v>14</v>
      </c>
      <c r="H206" s="61">
        <v>39889</v>
      </c>
      <c r="I206" s="12"/>
      <c r="K206" s="13"/>
    </row>
    <row r="207" spans="1:11" s="236" customFormat="1" ht="12.75" customHeight="1" x14ac:dyDescent="0.25">
      <c r="A207" s="32"/>
      <c r="B207" s="54"/>
      <c r="C207" s="76">
        <v>4440</v>
      </c>
      <c r="D207" s="62" t="s">
        <v>56</v>
      </c>
      <c r="E207" s="92"/>
      <c r="F207" s="74">
        <v>604</v>
      </c>
      <c r="G207" s="73" t="s">
        <v>14</v>
      </c>
      <c r="H207" s="74">
        <v>89039</v>
      </c>
      <c r="I207" s="12"/>
      <c r="K207" s="13"/>
    </row>
    <row r="208" spans="1:11" s="236" customFormat="1" ht="12.75" customHeight="1" x14ac:dyDescent="0.25">
      <c r="A208" s="32"/>
      <c r="B208" s="54">
        <v>80150</v>
      </c>
      <c r="C208" s="79"/>
      <c r="D208" s="91" t="s">
        <v>107</v>
      </c>
      <c r="E208" s="92"/>
      <c r="F208" s="74"/>
      <c r="G208" s="73"/>
      <c r="H208" s="61"/>
      <c r="I208" s="12"/>
      <c r="K208" s="13"/>
    </row>
    <row r="209" spans="1:11" s="236" customFormat="1" ht="12.75" customHeight="1" x14ac:dyDescent="0.25">
      <c r="A209" s="32"/>
      <c r="B209" s="54"/>
      <c r="C209" s="79"/>
      <c r="D209" s="91" t="s">
        <v>108</v>
      </c>
      <c r="E209" s="92"/>
      <c r="F209" s="74"/>
      <c r="G209" s="73"/>
      <c r="H209" s="61"/>
      <c r="I209" s="12"/>
      <c r="K209" s="13"/>
    </row>
    <row r="210" spans="1:11" s="236" customFormat="1" ht="12.75" customHeight="1" x14ac:dyDescent="0.25">
      <c r="A210" s="32"/>
      <c r="B210" s="54"/>
      <c r="C210" s="40"/>
      <c r="D210" s="55" t="s">
        <v>109</v>
      </c>
      <c r="E210" s="56"/>
      <c r="F210" s="66">
        <f>SUM(F211)</f>
        <v>21841</v>
      </c>
      <c r="G210" s="66">
        <f>SUM(G211)</f>
        <v>6541</v>
      </c>
      <c r="H210" s="68">
        <v>8390527</v>
      </c>
      <c r="I210" s="12"/>
      <c r="K210" s="13"/>
    </row>
    <row r="211" spans="1:11" s="236" customFormat="1" ht="12.75" customHeight="1" x14ac:dyDescent="0.25">
      <c r="A211" s="32"/>
      <c r="B211" s="54"/>
      <c r="C211" s="40"/>
      <c r="D211" s="243" t="s">
        <v>85</v>
      </c>
      <c r="E211" s="87"/>
      <c r="F211" s="245">
        <f>SUM(F212:F215)</f>
        <v>21841</v>
      </c>
      <c r="G211" s="245">
        <f>SUM(G212:G215)</f>
        <v>6541</v>
      </c>
      <c r="H211" s="112">
        <v>8214296</v>
      </c>
      <c r="I211" s="12"/>
      <c r="K211" s="13"/>
    </row>
    <row r="212" spans="1:11" s="236" customFormat="1" ht="12.75" customHeight="1" x14ac:dyDescent="0.25">
      <c r="A212" s="32"/>
      <c r="B212" s="54"/>
      <c r="C212" s="76">
        <v>4010</v>
      </c>
      <c r="D212" s="62" t="s">
        <v>48</v>
      </c>
      <c r="E212" s="92"/>
      <c r="F212" s="74">
        <v>15549</v>
      </c>
      <c r="G212" s="73" t="s">
        <v>14</v>
      </c>
      <c r="H212" s="74">
        <v>6094700</v>
      </c>
      <c r="I212" s="12"/>
      <c r="K212" s="13"/>
    </row>
    <row r="213" spans="1:11" s="236" customFormat="1" ht="12.75" customHeight="1" x14ac:dyDescent="0.25">
      <c r="A213" s="32"/>
      <c r="B213" s="54"/>
      <c r="C213" s="76">
        <v>4110</v>
      </c>
      <c r="D213" s="62" t="s">
        <v>49</v>
      </c>
      <c r="E213" s="92"/>
      <c r="F213" s="74">
        <v>6107</v>
      </c>
      <c r="G213" s="73" t="s">
        <v>14</v>
      </c>
      <c r="H213" s="74">
        <v>1187603</v>
      </c>
      <c r="I213" s="12"/>
      <c r="K213" s="13"/>
    </row>
    <row r="214" spans="1:11" s="236" customFormat="1" ht="12.75" customHeight="1" x14ac:dyDescent="0.25">
      <c r="A214" s="32"/>
      <c r="B214" s="54"/>
      <c r="C214" s="76">
        <v>4120</v>
      </c>
      <c r="D214" s="62" t="s">
        <v>72</v>
      </c>
      <c r="E214" s="92"/>
      <c r="F214" s="74">
        <v>185</v>
      </c>
      <c r="G214" s="73" t="s">
        <v>14</v>
      </c>
      <c r="H214" s="74">
        <v>124093</v>
      </c>
      <c r="I214" s="12"/>
      <c r="K214" s="13"/>
    </row>
    <row r="215" spans="1:11" s="236" customFormat="1" ht="12.6" customHeight="1" x14ac:dyDescent="0.25">
      <c r="A215" s="32"/>
      <c r="B215" s="54"/>
      <c r="C215" s="76">
        <v>4240</v>
      </c>
      <c r="D215" s="62" t="s">
        <v>87</v>
      </c>
      <c r="E215" s="92"/>
      <c r="F215" s="73" t="s">
        <v>14</v>
      </c>
      <c r="G215" s="61">
        <v>6541</v>
      </c>
      <c r="H215" s="74">
        <v>46945</v>
      </c>
      <c r="I215" s="12"/>
      <c r="K215" s="13"/>
    </row>
    <row r="216" spans="1:11" s="236" customFormat="1" ht="12.6" customHeight="1" x14ac:dyDescent="0.25">
      <c r="A216" s="32"/>
      <c r="B216" s="54">
        <v>80151</v>
      </c>
      <c r="C216" s="40"/>
      <c r="D216" s="55" t="s">
        <v>110</v>
      </c>
      <c r="E216" s="56"/>
      <c r="F216" s="67" t="s">
        <v>14</v>
      </c>
      <c r="G216" s="66">
        <f>SUM(G217)</f>
        <v>5250</v>
      </c>
      <c r="H216" s="68">
        <v>232984</v>
      </c>
      <c r="I216" s="12"/>
      <c r="K216" s="13"/>
    </row>
    <row r="217" spans="1:11" s="236" customFormat="1" ht="12.6" customHeight="1" x14ac:dyDescent="0.25">
      <c r="A217" s="32"/>
      <c r="B217" s="54"/>
      <c r="C217" s="40"/>
      <c r="D217" s="243" t="s">
        <v>85</v>
      </c>
      <c r="E217" s="87"/>
      <c r="F217" s="70" t="s">
        <v>14</v>
      </c>
      <c r="G217" s="245">
        <f>SUM(G218:G219)</f>
        <v>5250</v>
      </c>
      <c r="H217" s="69">
        <v>232984</v>
      </c>
      <c r="I217" s="12"/>
      <c r="K217" s="13"/>
    </row>
    <row r="218" spans="1:11" s="236" customFormat="1" ht="12.6" customHeight="1" x14ac:dyDescent="0.25">
      <c r="A218" s="32"/>
      <c r="B218" s="54"/>
      <c r="C218" s="76">
        <v>4010</v>
      </c>
      <c r="D218" s="62" t="s">
        <v>48</v>
      </c>
      <c r="E218" s="92"/>
      <c r="F218" s="73" t="s">
        <v>14</v>
      </c>
      <c r="G218" s="74">
        <v>5000</v>
      </c>
      <c r="H218" s="61">
        <v>157697</v>
      </c>
      <c r="I218" s="12"/>
      <c r="K218" s="13"/>
    </row>
    <row r="219" spans="1:11" s="236" customFormat="1" ht="12.6" customHeight="1" x14ac:dyDescent="0.25">
      <c r="A219" s="38"/>
      <c r="B219" s="89"/>
      <c r="C219" s="90">
        <v>4120</v>
      </c>
      <c r="D219" s="55" t="s">
        <v>72</v>
      </c>
      <c r="E219" s="106"/>
      <c r="F219" s="58" t="s">
        <v>14</v>
      </c>
      <c r="G219" s="57">
        <v>250</v>
      </c>
      <c r="H219" s="57">
        <v>3356</v>
      </c>
      <c r="I219" s="12"/>
      <c r="K219" s="13"/>
    </row>
    <row r="220" spans="1:11" s="236" customFormat="1" ht="12.75" customHeight="1" x14ac:dyDescent="0.25">
      <c r="A220" s="32"/>
      <c r="B220" s="54">
        <v>80152</v>
      </c>
      <c r="C220" s="79"/>
      <c r="D220" s="91" t="s">
        <v>107</v>
      </c>
      <c r="E220" s="92"/>
      <c r="F220" s="73"/>
      <c r="G220" s="74"/>
      <c r="H220" s="61"/>
      <c r="I220" s="12"/>
      <c r="K220" s="13"/>
    </row>
    <row r="221" spans="1:11" s="236" customFormat="1" ht="12.75" customHeight="1" x14ac:dyDescent="0.25">
      <c r="A221" s="32"/>
      <c r="B221" s="54"/>
      <c r="C221" s="79"/>
      <c r="D221" s="91" t="s">
        <v>108</v>
      </c>
      <c r="E221" s="92"/>
      <c r="F221" s="73"/>
      <c r="G221" s="74"/>
      <c r="H221" s="61"/>
      <c r="I221" s="12"/>
      <c r="K221" s="13"/>
    </row>
    <row r="222" spans="1:11" s="236" customFormat="1" ht="12.75" customHeight="1" x14ac:dyDescent="0.25">
      <c r="A222" s="32"/>
      <c r="B222" s="54"/>
      <c r="C222" s="79"/>
      <c r="D222" s="91" t="s">
        <v>111</v>
      </c>
      <c r="E222" s="92"/>
      <c r="F222" s="73"/>
      <c r="G222" s="74"/>
      <c r="H222" s="61"/>
      <c r="I222" s="12"/>
      <c r="K222" s="13"/>
    </row>
    <row r="223" spans="1:11" s="236" customFormat="1" ht="12.75" customHeight="1" x14ac:dyDescent="0.25">
      <c r="A223" s="32"/>
      <c r="B223" s="54"/>
      <c r="C223" s="79"/>
      <c r="D223" s="78" t="s">
        <v>112</v>
      </c>
      <c r="E223" s="92"/>
      <c r="F223" s="73"/>
      <c r="G223" s="74"/>
      <c r="H223" s="61"/>
      <c r="I223" s="12"/>
      <c r="K223" s="13"/>
    </row>
    <row r="224" spans="1:11" s="236" customFormat="1" ht="12.75" customHeight="1" x14ac:dyDescent="0.25">
      <c r="A224" s="32"/>
      <c r="B224" s="54"/>
      <c r="C224" s="79"/>
      <c r="D224" s="78" t="s">
        <v>113</v>
      </c>
      <c r="E224" s="122"/>
      <c r="F224" s="74"/>
      <c r="G224" s="73"/>
      <c r="H224" s="61"/>
      <c r="I224" s="12"/>
      <c r="K224" s="13"/>
    </row>
    <row r="225" spans="1:11" s="236" customFormat="1" ht="12" customHeight="1" x14ac:dyDescent="0.25">
      <c r="A225" s="32"/>
      <c r="B225" s="54"/>
      <c r="C225" s="79"/>
      <c r="D225" s="91" t="s">
        <v>114</v>
      </c>
      <c r="E225" s="122"/>
      <c r="F225" s="74"/>
      <c r="G225" s="73"/>
      <c r="H225" s="61"/>
      <c r="I225" s="12"/>
      <c r="K225" s="13"/>
    </row>
    <row r="226" spans="1:11" s="236" customFormat="1" ht="12" customHeight="1" x14ac:dyDescent="0.25">
      <c r="A226" s="32"/>
      <c r="B226" s="54"/>
      <c r="C226" s="79"/>
      <c r="D226" s="78" t="s">
        <v>115</v>
      </c>
      <c r="E226" s="122"/>
      <c r="F226" s="74"/>
      <c r="G226" s="73"/>
      <c r="H226" s="61"/>
      <c r="I226" s="12"/>
      <c r="K226" s="13"/>
    </row>
    <row r="227" spans="1:11" s="236" customFormat="1" ht="12" customHeight="1" x14ac:dyDescent="0.25">
      <c r="A227" s="32"/>
      <c r="B227" s="54"/>
      <c r="C227" s="40"/>
      <c r="D227" s="100" t="s">
        <v>116</v>
      </c>
      <c r="E227" s="106"/>
      <c r="F227" s="66">
        <f>SUM(F228)</f>
        <v>2500</v>
      </c>
      <c r="G227" s="67" t="s">
        <v>14</v>
      </c>
      <c r="H227" s="68">
        <v>2470083</v>
      </c>
      <c r="I227" s="12"/>
      <c r="K227" s="13"/>
    </row>
    <row r="228" spans="1:11" s="236" customFormat="1" ht="12" customHeight="1" x14ac:dyDescent="0.25">
      <c r="A228" s="32"/>
      <c r="B228" s="76"/>
      <c r="C228" s="40"/>
      <c r="D228" s="243" t="s">
        <v>85</v>
      </c>
      <c r="E228" s="94"/>
      <c r="F228" s="245">
        <f>SUM(F229)</f>
        <v>2500</v>
      </c>
      <c r="G228" s="70" t="s">
        <v>14</v>
      </c>
      <c r="H228" s="69">
        <v>2165952</v>
      </c>
      <c r="I228" s="12"/>
      <c r="K228" s="13"/>
    </row>
    <row r="229" spans="1:11" s="236" customFormat="1" ht="12.75" customHeight="1" x14ac:dyDescent="0.25">
      <c r="A229" s="32"/>
      <c r="B229" s="76"/>
      <c r="C229" s="76">
        <v>4110</v>
      </c>
      <c r="D229" s="62" t="s">
        <v>49</v>
      </c>
      <c r="E229" s="92"/>
      <c r="F229" s="74">
        <v>2500</v>
      </c>
      <c r="G229" s="73" t="s">
        <v>14</v>
      </c>
      <c r="H229" s="74">
        <v>312648</v>
      </c>
      <c r="I229" s="12"/>
      <c r="K229" s="13"/>
    </row>
    <row r="230" spans="1:11" s="236" customFormat="1" ht="12.75" customHeight="1" x14ac:dyDescent="0.25">
      <c r="A230" s="28"/>
      <c r="B230" s="54">
        <v>80195</v>
      </c>
      <c r="C230" s="40"/>
      <c r="D230" s="55" t="s">
        <v>16</v>
      </c>
      <c r="E230" s="106"/>
      <c r="F230" s="66">
        <f>SUM(F231,F236,F239,F246)</f>
        <v>16848</v>
      </c>
      <c r="G230" s="66">
        <f>SUM(G231,G236,G239,G246)</f>
        <v>80469</v>
      </c>
      <c r="H230" s="68">
        <v>18307380</v>
      </c>
      <c r="I230" s="44"/>
      <c r="K230" s="13"/>
    </row>
    <row r="231" spans="1:11" s="236" customFormat="1" ht="12.75" customHeight="1" x14ac:dyDescent="0.25">
      <c r="A231" s="28"/>
      <c r="B231" s="54"/>
      <c r="C231" s="40"/>
      <c r="D231" s="243" t="s">
        <v>85</v>
      </c>
      <c r="E231" s="94"/>
      <c r="F231" s="245">
        <f>SUM(F232:F235)</f>
        <v>3600</v>
      </c>
      <c r="G231" s="245">
        <f>SUM(G232:G235)</f>
        <v>3600</v>
      </c>
      <c r="H231" s="69">
        <v>1642411</v>
      </c>
      <c r="I231" s="12"/>
      <c r="K231" s="13"/>
    </row>
    <row r="232" spans="1:11" s="236" customFormat="1" ht="12.75" customHeight="1" x14ac:dyDescent="0.25">
      <c r="A232" s="28"/>
      <c r="B232" s="54"/>
      <c r="C232" s="76">
        <v>4170</v>
      </c>
      <c r="D232" s="62" t="s">
        <v>73</v>
      </c>
      <c r="E232" s="92"/>
      <c r="F232" s="74">
        <v>3500</v>
      </c>
      <c r="G232" s="73" t="s">
        <v>14</v>
      </c>
      <c r="H232" s="74">
        <v>196187</v>
      </c>
      <c r="I232" s="12"/>
      <c r="K232" s="13"/>
    </row>
    <row r="233" spans="1:11" s="236" customFormat="1" ht="12.75" customHeight="1" x14ac:dyDescent="0.25">
      <c r="A233" s="28"/>
      <c r="B233" s="54"/>
      <c r="C233" s="79" t="s">
        <v>61</v>
      </c>
      <c r="D233" s="91" t="s">
        <v>62</v>
      </c>
      <c r="E233" s="92"/>
      <c r="F233" s="74">
        <v>100</v>
      </c>
      <c r="G233" s="73" t="s">
        <v>14</v>
      </c>
      <c r="H233" s="74">
        <v>12484</v>
      </c>
      <c r="I233" s="12"/>
      <c r="K233" s="13"/>
    </row>
    <row r="234" spans="1:11" s="236" customFormat="1" ht="12.75" customHeight="1" x14ac:dyDescent="0.25">
      <c r="A234" s="28"/>
      <c r="B234" s="54"/>
      <c r="C234" s="76">
        <v>4270</v>
      </c>
      <c r="D234" s="62" t="s">
        <v>51</v>
      </c>
      <c r="E234" s="92"/>
      <c r="F234" s="73" t="s">
        <v>14</v>
      </c>
      <c r="G234" s="74">
        <v>100</v>
      </c>
      <c r="H234" s="73" t="s">
        <v>14</v>
      </c>
      <c r="I234" s="12"/>
      <c r="K234" s="13"/>
    </row>
    <row r="235" spans="1:11" s="236" customFormat="1" ht="12.75" customHeight="1" x14ac:dyDescent="0.25">
      <c r="A235" s="28"/>
      <c r="B235" s="54"/>
      <c r="C235" s="76">
        <v>4300</v>
      </c>
      <c r="D235" s="62" t="s">
        <v>53</v>
      </c>
      <c r="E235" s="92"/>
      <c r="F235" s="73" t="s">
        <v>14</v>
      </c>
      <c r="G235" s="74">
        <v>3500</v>
      </c>
      <c r="H235" s="74">
        <v>32931</v>
      </c>
      <c r="I235" s="12"/>
      <c r="K235" s="13"/>
    </row>
    <row r="236" spans="1:11" s="236" customFormat="1" ht="12.75" customHeight="1" x14ac:dyDescent="0.25">
      <c r="A236" s="28"/>
      <c r="B236" s="54"/>
      <c r="C236" s="40"/>
      <c r="D236" s="243" t="s">
        <v>117</v>
      </c>
      <c r="E236" s="87"/>
      <c r="F236" s="70" t="s">
        <v>14</v>
      </c>
      <c r="G236" s="245">
        <f>SUM(G237:G237)</f>
        <v>63629</v>
      </c>
      <c r="H236" s="69">
        <v>558895</v>
      </c>
      <c r="I236" s="12"/>
      <c r="K236" s="13"/>
    </row>
    <row r="237" spans="1:11" s="236" customFormat="1" ht="12.75" customHeight="1" x14ac:dyDescent="0.25">
      <c r="A237" s="28"/>
      <c r="B237" s="54"/>
      <c r="C237" s="104">
        <v>4210</v>
      </c>
      <c r="D237" s="91" t="s">
        <v>62</v>
      </c>
      <c r="E237" s="92"/>
      <c r="F237" s="73" t="s">
        <v>14</v>
      </c>
      <c r="G237" s="74">
        <v>63629</v>
      </c>
      <c r="H237" s="74">
        <v>25000</v>
      </c>
      <c r="I237" s="12"/>
      <c r="K237" s="13"/>
    </row>
    <row r="238" spans="1:11" s="236" customFormat="1" ht="12.75" customHeight="1" x14ac:dyDescent="0.25">
      <c r="A238" s="28"/>
      <c r="B238" s="54"/>
      <c r="C238" s="40"/>
      <c r="D238" s="62" t="s">
        <v>118</v>
      </c>
      <c r="E238" s="92"/>
      <c r="F238" s="73"/>
      <c r="G238" s="74"/>
      <c r="H238" s="74"/>
      <c r="I238" s="12"/>
      <c r="K238" s="13"/>
    </row>
    <row r="239" spans="1:11" s="236" customFormat="1" ht="12.75" customHeight="1" x14ac:dyDescent="0.25">
      <c r="A239" s="28"/>
      <c r="B239" s="54"/>
      <c r="C239" s="40"/>
      <c r="D239" s="243" t="s">
        <v>119</v>
      </c>
      <c r="E239" s="251"/>
      <c r="F239" s="69">
        <f>SUM(F240:F244)</f>
        <v>12240</v>
      </c>
      <c r="G239" s="69">
        <f>SUM(G240:G244)</f>
        <v>12240</v>
      </c>
      <c r="H239" s="69">
        <v>530412</v>
      </c>
      <c r="I239" s="12"/>
      <c r="K239" s="13"/>
    </row>
    <row r="240" spans="1:11" s="236" customFormat="1" ht="12.75" customHeight="1" x14ac:dyDescent="0.25">
      <c r="A240" s="28"/>
      <c r="B240" s="54"/>
      <c r="C240" s="76">
        <v>4011</v>
      </c>
      <c r="D240" s="62" t="s">
        <v>48</v>
      </c>
      <c r="E240" s="122"/>
      <c r="F240" s="61">
        <v>6500</v>
      </c>
      <c r="G240" s="73" t="s">
        <v>14</v>
      </c>
      <c r="H240" s="61">
        <v>29895</v>
      </c>
      <c r="I240" s="12"/>
      <c r="K240" s="13"/>
    </row>
    <row r="241" spans="1:11" s="236" customFormat="1" ht="12.75" customHeight="1" x14ac:dyDescent="0.25">
      <c r="A241" s="28"/>
      <c r="B241" s="54"/>
      <c r="C241" s="76">
        <v>4111</v>
      </c>
      <c r="D241" s="62" t="s">
        <v>71</v>
      </c>
      <c r="E241" s="122"/>
      <c r="F241" s="61">
        <v>1740</v>
      </c>
      <c r="G241" s="73" t="s">
        <v>14</v>
      </c>
      <c r="H241" s="61">
        <v>5335</v>
      </c>
      <c r="I241" s="12"/>
      <c r="K241" s="13"/>
    </row>
    <row r="242" spans="1:11" s="236" customFormat="1" ht="12.75" customHeight="1" x14ac:dyDescent="0.25">
      <c r="A242" s="28"/>
      <c r="B242" s="54"/>
      <c r="C242" s="76">
        <v>4121</v>
      </c>
      <c r="D242" s="62" t="s">
        <v>72</v>
      </c>
      <c r="E242" s="122"/>
      <c r="F242" s="61">
        <v>500</v>
      </c>
      <c r="G242" s="73" t="s">
        <v>14</v>
      </c>
      <c r="H242" s="61">
        <v>1021</v>
      </c>
      <c r="I242" s="12"/>
      <c r="K242" s="13"/>
    </row>
    <row r="243" spans="1:11" s="236" customFormat="1" ht="12.75" customHeight="1" x14ac:dyDescent="0.25">
      <c r="A243" s="28"/>
      <c r="B243" s="54"/>
      <c r="C243" s="76">
        <v>4171</v>
      </c>
      <c r="D243" s="62" t="s">
        <v>73</v>
      </c>
      <c r="E243" s="122"/>
      <c r="F243" s="61">
        <v>3500</v>
      </c>
      <c r="G243" s="73" t="s">
        <v>14</v>
      </c>
      <c r="H243" s="61">
        <v>3500</v>
      </c>
      <c r="I243" s="12"/>
      <c r="K243" s="13"/>
    </row>
    <row r="244" spans="1:11" s="236" customFormat="1" ht="12.75" customHeight="1" x14ac:dyDescent="0.25">
      <c r="A244" s="28"/>
      <c r="B244" s="54"/>
      <c r="C244" s="76">
        <v>4241</v>
      </c>
      <c r="D244" s="62" t="s">
        <v>87</v>
      </c>
      <c r="E244" s="122"/>
      <c r="F244" s="73" t="s">
        <v>14</v>
      </c>
      <c r="G244" s="74">
        <v>12240</v>
      </c>
      <c r="H244" s="74">
        <v>31222</v>
      </c>
      <c r="I244" s="12"/>
      <c r="K244" s="13"/>
    </row>
    <row r="245" spans="1:11" s="114" customFormat="1" ht="12.75" customHeight="1" x14ac:dyDescent="0.2">
      <c r="A245" s="28"/>
      <c r="B245" s="54"/>
      <c r="C245" s="79"/>
      <c r="D245" s="237" t="s">
        <v>120</v>
      </c>
      <c r="E245" s="59"/>
      <c r="F245" s="73"/>
      <c r="G245" s="74"/>
      <c r="H245" s="74"/>
      <c r="I245" s="113"/>
      <c r="K245" s="13"/>
    </row>
    <row r="246" spans="1:11" s="114" customFormat="1" ht="12.75" customHeight="1" x14ac:dyDescent="0.2">
      <c r="A246" s="28"/>
      <c r="B246" s="54"/>
      <c r="C246" s="79"/>
      <c r="D246" s="252" t="s">
        <v>121</v>
      </c>
      <c r="E246" s="239"/>
      <c r="F246" s="112">
        <f>SUM(F247:F251)</f>
        <v>1008</v>
      </c>
      <c r="G246" s="112">
        <f>SUM(G247:G251)</f>
        <v>1000</v>
      </c>
      <c r="H246" s="112">
        <v>304212</v>
      </c>
      <c r="I246" s="44"/>
      <c r="K246" s="13"/>
    </row>
    <row r="247" spans="1:11" s="236" customFormat="1" ht="12.75" customHeight="1" x14ac:dyDescent="0.25">
      <c r="A247" s="28"/>
      <c r="B247" s="54"/>
      <c r="C247" s="76">
        <v>4017</v>
      </c>
      <c r="D247" s="62" t="s">
        <v>48</v>
      </c>
      <c r="E247" s="105"/>
      <c r="F247" s="74">
        <v>837</v>
      </c>
      <c r="G247" s="73" t="s">
        <v>14</v>
      </c>
      <c r="H247" s="61">
        <v>83357</v>
      </c>
      <c r="I247" s="12"/>
      <c r="K247" s="13"/>
    </row>
    <row r="248" spans="1:11" s="236" customFormat="1" ht="12.75" customHeight="1" x14ac:dyDescent="0.25">
      <c r="A248" s="28"/>
      <c r="B248" s="54"/>
      <c r="C248" s="76">
        <v>4117</v>
      </c>
      <c r="D248" s="62" t="s">
        <v>71</v>
      </c>
      <c r="E248" s="105"/>
      <c r="F248" s="74">
        <v>136</v>
      </c>
      <c r="G248" s="73" t="s">
        <v>14</v>
      </c>
      <c r="H248" s="61">
        <v>22630</v>
      </c>
      <c r="I248" s="12"/>
      <c r="K248" s="13"/>
    </row>
    <row r="249" spans="1:11" s="236" customFormat="1" ht="12.75" customHeight="1" x14ac:dyDescent="0.25">
      <c r="A249" s="28"/>
      <c r="B249" s="54"/>
      <c r="C249" s="76">
        <v>4127</v>
      </c>
      <c r="D249" s="62" t="s">
        <v>72</v>
      </c>
      <c r="E249" s="105"/>
      <c r="F249" s="74">
        <v>23</v>
      </c>
      <c r="G249" s="73" t="s">
        <v>14</v>
      </c>
      <c r="H249" s="61">
        <v>3097</v>
      </c>
      <c r="I249" s="12"/>
      <c r="K249" s="13"/>
    </row>
    <row r="250" spans="1:11" s="236" customFormat="1" ht="12.75" customHeight="1" x14ac:dyDescent="0.25">
      <c r="A250" s="28"/>
      <c r="B250" s="54"/>
      <c r="C250" s="76">
        <v>4177</v>
      </c>
      <c r="D250" s="62" t="s">
        <v>73</v>
      </c>
      <c r="E250" s="105"/>
      <c r="F250" s="73" t="s">
        <v>14</v>
      </c>
      <c r="G250" s="74">
        <v>1000</v>
      </c>
      <c r="H250" s="61">
        <v>55316</v>
      </c>
      <c r="I250" s="12"/>
      <c r="K250" s="13"/>
    </row>
    <row r="251" spans="1:11" s="236" customFormat="1" ht="12.75" customHeight="1" x14ac:dyDescent="0.25">
      <c r="A251" s="28"/>
      <c r="B251" s="54"/>
      <c r="C251" s="76">
        <v>4247</v>
      </c>
      <c r="D251" s="62" t="s">
        <v>87</v>
      </c>
      <c r="E251" s="92"/>
      <c r="F251" s="74">
        <v>12</v>
      </c>
      <c r="G251" s="73" t="s">
        <v>14</v>
      </c>
      <c r="H251" s="74">
        <v>93863</v>
      </c>
      <c r="I251" s="12"/>
      <c r="K251" s="13"/>
    </row>
    <row r="252" spans="1:11" s="236" customFormat="1" ht="12.75" customHeight="1" thickBot="1" x14ac:dyDescent="0.3">
      <c r="A252" s="50" t="s">
        <v>122</v>
      </c>
      <c r="B252" s="49"/>
      <c r="C252" s="50"/>
      <c r="D252" s="51" t="s">
        <v>43</v>
      </c>
      <c r="E252" s="52"/>
      <c r="F252" s="53">
        <f>SUM(F253)</f>
        <v>1100</v>
      </c>
      <c r="G252" s="53">
        <f>SUM(G253)</f>
        <v>1100</v>
      </c>
      <c r="H252" s="47">
        <v>3266948</v>
      </c>
      <c r="I252" s="12"/>
      <c r="K252" s="13"/>
    </row>
    <row r="253" spans="1:11" s="236" customFormat="1" ht="12.75" customHeight="1" thickTop="1" x14ac:dyDescent="0.25">
      <c r="A253" s="50"/>
      <c r="B253" s="54">
        <v>85154</v>
      </c>
      <c r="C253" s="40"/>
      <c r="D253" s="55" t="s">
        <v>123</v>
      </c>
      <c r="E253" s="56"/>
      <c r="F253" s="66">
        <f>SUM(F254)</f>
        <v>1100</v>
      </c>
      <c r="G253" s="66">
        <f>SUM(G254)</f>
        <v>1100</v>
      </c>
      <c r="H253" s="81">
        <v>2599178</v>
      </c>
      <c r="I253" s="12"/>
      <c r="K253" s="13"/>
    </row>
    <row r="254" spans="1:11" s="236" customFormat="1" ht="12.75" customHeight="1" x14ac:dyDescent="0.25">
      <c r="A254" s="50"/>
      <c r="B254" s="54"/>
      <c r="C254" s="40"/>
      <c r="D254" s="243" t="s">
        <v>124</v>
      </c>
      <c r="E254" s="87"/>
      <c r="F254" s="245">
        <f>SUM(F255:F256)</f>
        <v>1100</v>
      </c>
      <c r="G254" s="245">
        <f>SUM(G255:G256)</f>
        <v>1100</v>
      </c>
      <c r="H254" s="241">
        <v>1720832</v>
      </c>
      <c r="I254" s="12"/>
      <c r="K254" s="13"/>
    </row>
    <row r="255" spans="1:11" s="236" customFormat="1" ht="12.75" customHeight="1" x14ac:dyDescent="0.25">
      <c r="A255" s="28"/>
      <c r="B255" s="54"/>
      <c r="C255" s="76">
        <v>4360</v>
      </c>
      <c r="D255" s="62" t="s">
        <v>63</v>
      </c>
      <c r="E255" s="105"/>
      <c r="F255" s="74">
        <v>1100</v>
      </c>
      <c r="G255" s="73" t="s">
        <v>14</v>
      </c>
      <c r="H255" s="74">
        <v>8160</v>
      </c>
      <c r="I255" s="12"/>
      <c r="K255" s="13"/>
    </row>
    <row r="256" spans="1:11" s="236" customFormat="1" ht="12.75" customHeight="1" x14ac:dyDescent="0.25">
      <c r="A256" s="28"/>
      <c r="B256" s="54"/>
      <c r="C256" s="76">
        <v>4440</v>
      </c>
      <c r="D256" s="62" t="s">
        <v>56</v>
      </c>
      <c r="E256" s="105"/>
      <c r="F256" s="73" t="s">
        <v>14</v>
      </c>
      <c r="G256" s="74">
        <v>1100</v>
      </c>
      <c r="H256" s="74">
        <v>27595</v>
      </c>
      <c r="I256" s="12"/>
      <c r="K256" s="13"/>
    </row>
    <row r="257" spans="1:11" s="236" customFormat="1" ht="12.75" customHeight="1" thickBot="1" x14ac:dyDescent="0.3">
      <c r="A257" s="50" t="s">
        <v>125</v>
      </c>
      <c r="B257" s="49"/>
      <c r="C257" s="50"/>
      <c r="D257" s="51" t="s">
        <v>126</v>
      </c>
      <c r="E257" s="52"/>
      <c r="F257" s="53">
        <f>SUM(F258,F266)</f>
        <v>80001</v>
      </c>
      <c r="G257" s="53">
        <f>SUM(G258,G266)</f>
        <v>80001</v>
      </c>
      <c r="H257" s="47">
        <v>62708631</v>
      </c>
      <c r="I257" s="44"/>
      <c r="K257" s="13"/>
    </row>
    <row r="258" spans="1:11" s="236" customFormat="1" ht="12.75" customHeight="1" thickTop="1" x14ac:dyDescent="0.25">
      <c r="A258" s="50"/>
      <c r="B258" s="54">
        <v>85202</v>
      </c>
      <c r="C258" s="40"/>
      <c r="D258" s="55" t="s">
        <v>127</v>
      </c>
      <c r="E258" s="56"/>
      <c r="F258" s="68">
        <f>SUM(F259,F263)</f>
        <v>10035</v>
      </c>
      <c r="G258" s="68">
        <f>SUM(G259,G263)</f>
        <v>10035</v>
      </c>
      <c r="H258" s="81">
        <v>13546707</v>
      </c>
      <c r="I258" s="44"/>
      <c r="K258" s="13"/>
    </row>
    <row r="259" spans="1:11" s="236" customFormat="1" ht="12.75" customHeight="1" x14ac:dyDescent="0.25">
      <c r="A259" s="50"/>
      <c r="B259" s="54"/>
      <c r="C259" s="40"/>
      <c r="D259" s="243" t="s">
        <v>128</v>
      </c>
      <c r="E259" s="253"/>
      <c r="F259" s="249">
        <f>SUM(F260:F262)</f>
        <v>4600</v>
      </c>
      <c r="G259" s="249">
        <f>SUM(G260:G262)</f>
        <v>4600</v>
      </c>
      <c r="H259" s="249">
        <v>3084418</v>
      </c>
      <c r="I259" s="44"/>
      <c r="K259" s="13"/>
    </row>
    <row r="260" spans="1:11" s="236" customFormat="1" ht="12.75" customHeight="1" x14ac:dyDescent="0.25">
      <c r="A260" s="79"/>
      <c r="B260" s="78"/>
      <c r="C260" s="76">
        <v>4220</v>
      </c>
      <c r="D260" s="62" t="s">
        <v>129</v>
      </c>
      <c r="E260" s="92"/>
      <c r="F260" s="61">
        <v>4600</v>
      </c>
      <c r="G260" s="73" t="s">
        <v>14</v>
      </c>
      <c r="H260" s="61">
        <v>199520</v>
      </c>
      <c r="I260" s="44"/>
      <c r="K260" s="13"/>
    </row>
    <row r="261" spans="1:11" s="236" customFormat="1" ht="12.75" customHeight="1" x14ac:dyDescent="0.25">
      <c r="A261" s="79"/>
      <c r="B261" s="78"/>
      <c r="C261" s="76">
        <v>4280</v>
      </c>
      <c r="D261" s="62" t="s">
        <v>52</v>
      </c>
      <c r="E261" s="92"/>
      <c r="F261" s="73" t="s">
        <v>14</v>
      </c>
      <c r="G261" s="74">
        <v>2000</v>
      </c>
      <c r="H261" s="61">
        <v>5031</v>
      </c>
      <c r="I261" s="44"/>
      <c r="K261" s="13"/>
    </row>
    <row r="262" spans="1:11" s="236" customFormat="1" ht="12.75" customHeight="1" x14ac:dyDescent="0.25">
      <c r="A262" s="79"/>
      <c r="B262" s="78"/>
      <c r="C262" s="76">
        <v>4430</v>
      </c>
      <c r="D262" s="62" t="s">
        <v>92</v>
      </c>
      <c r="E262" s="92"/>
      <c r="F262" s="73" t="s">
        <v>14</v>
      </c>
      <c r="G262" s="74">
        <v>2600</v>
      </c>
      <c r="H262" s="61">
        <v>4306</v>
      </c>
      <c r="I262" s="44"/>
      <c r="K262" s="13"/>
    </row>
    <row r="263" spans="1:11" s="236" customFormat="1" ht="12.75" customHeight="1" x14ac:dyDescent="0.25">
      <c r="A263" s="79"/>
      <c r="B263" s="78"/>
      <c r="C263" s="40"/>
      <c r="D263" s="243" t="s">
        <v>130</v>
      </c>
      <c r="E263" s="87"/>
      <c r="F263" s="245">
        <f>SUM(F264:F265)</f>
        <v>5435</v>
      </c>
      <c r="G263" s="245">
        <f>SUM(G264:G265)</f>
        <v>5435</v>
      </c>
      <c r="H263" s="241">
        <v>3192794</v>
      </c>
      <c r="I263" s="44"/>
      <c r="K263" s="13"/>
    </row>
    <row r="264" spans="1:11" s="236" customFormat="1" ht="12.75" customHeight="1" x14ac:dyDescent="0.25">
      <c r="A264" s="79"/>
      <c r="B264" s="78"/>
      <c r="C264" s="79" t="s">
        <v>61</v>
      </c>
      <c r="D264" s="91" t="s">
        <v>62</v>
      </c>
      <c r="E264" s="92"/>
      <c r="F264" s="73" t="s">
        <v>14</v>
      </c>
      <c r="G264" s="74">
        <v>5435</v>
      </c>
      <c r="H264" s="61">
        <v>108501</v>
      </c>
      <c r="I264" s="44"/>
      <c r="K264" s="13"/>
    </row>
    <row r="265" spans="1:11" s="236" customFormat="1" ht="12.75" customHeight="1" x14ac:dyDescent="0.25">
      <c r="A265" s="79"/>
      <c r="B265" s="78"/>
      <c r="C265" s="76">
        <v>4260</v>
      </c>
      <c r="D265" s="62" t="s">
        <v>50</v>
      </c>
      <c r="E265" s="92"/>
      <c r="F265" s="74">
        <v>5435</v>
      </c>
      <c r="G265" s="73" t="s">
        <v>14</v>
      </c>
      <c r="H265" s="61">
        <v>171116</v>
      </c>
      <c r="I265" s="44"/>
      <c r="K265" s="13"/>
    </row>
    <row r="266" spans="1:11" s="236" customFormat="1" ht="12.75" customHeight="1" x14ac:dyDescent="0.25">
      <c r="A266" s="50"/>
      <c r="B266" s="78">
        <v>85230</v>
      </c>
      <c r="C266" s="104"/>
      <c r="D266" s="115" t="s">
        <v>131</v>
      </c>
      <c r="E266" s="93"/>
      <c r="F266" s="57">
        <f>SUM(F267)</f>
        <v>69966</v>
      </c>
      <c r="G266" s="57">
        <f>SUM(G267)</f>
        <v>69966</v>
      </c>
      <c r="H266" s="81">
        <v>5569529</v>
      </c>
      <c r="I266" s="44"/>
      <c r="K266" s="13"/>
    </row>
    <row r="267" spans="1:11" s="114" customFormat="1" ht="12.75" customHeight="1" x14ac:dyDescent="0.2">
      <c r="A267" s="28"/>
      <c r="B267" s="61"/>
      <c r="C267" s="104"/>
      <c r="D267" s="243" t="s">
        <v>124</v>
      </c>
      <c r="E267" s="239"/>
      <c r="F267" s="254">
        <f>SUM(F268:F269)</f>
        <v>69966</v>
      </c>
      <c r="G267" s="254">
        <f>SUM(G268:G269)</f>
        <v>69966</v>
      </c>
      <c r="H267" s="249">
        <v>5567833</v>
      </c>
      <c r="I267" s="33"/>
      <c r="K267" s="13"/>
    </row>
    <row r="268" spans="1:11" s="114" customFormat="1" ht="12.75" customHeight="1" x14ac:dyDescent="0.2">
      <c r="A268" s="28"/>
      <c r="B268" s="61"/>
      <c r="C268" s="76">
        <v>3110</v>
      </c>
      <c r="D268" s="62" t="s">
        <v>132</v>
      </c>
      <c r="E268" s="92"/>
      <c r="F268" s="74">
        <v>69966</v>
      </c>
      <c r="G268" s="73" t="s">
        <v>14</v>
      </c>
      <c r="H268" s="61">
        <v>3814966</v>
      </c>
      <c r="I268" s="33"/>
      <c r="K268" s="13"/>
    </row>
    <row r="269" spans="1:11" s="236" customFormat="1" ht="12.75" customHeight="1" x14ac:dyDescent="0.25">
      <c r="A269" s="28"/>
      <c r="B269" s="61"/>
      <c r="C269" s="76">
        <v>4300</v>
      </c>
      <c r="D269" s="62" t="s">
        <v>53</v>
      </c>
      <c r="E269" s="92"/>
      <c r="F269" s="73" t="s">
        <v>14</v>
      </c>
      <c r="G269" s="74">
        <v>69966</v>
      </c>
      <c r="H269" s="61">
        <v>1752867</v>
      </c>
      <c r="I269" s="44"/>
      <c r="K269" s="13"/>
    </row>
    <row r="270" spans="1:11" s="236" customFormat="1" ht="12.75" customHeight="1" thickBot="1" x14ac:dyDescent="0.3">
      <c r="A270" s="49">
        <v>853</v>
      </c>
      <c r="B270" s="82"/>
      <c r="C270" s="116"/>
      <c r="D270" s="117" t="s">
        <v>133</v>
      </c>
      <c r="E270" s="85"/>
      <c r="F270" s="86">
        <f>SUM(F271)</f>
        <v>1000</v>
      </c>
      <c r="G270" s="86">
        <f>SUM(G271)</f>
        <v>1000</v>
      </c>
      <c r="H270" s="98">
        <v>8006569</v>
      </c>
      <c r="I270" s="44"/>
      <c r="K270" s="13"/>
    </row>
    <row r="271" spans="1:11" s="236" customFormat="1" ht="12.75" customHeight="1" thickTop="1" x14ac:dyDescent="0.25">
      <c r="A271" s="79"/>
      <c r="B271" s="54">
        <v>85321</v>
      </c>
      <c r="C271" s="79"/>
      <c r="D271" s="80" t="s">
        <v>134</v>
      </c>
      <c r="E271" s="118"/>
      <c r="F271" s="57">
        <f>SUM(F272)</f>
        <v>1000</v>
      </c>
      <c r="G271" s="57">
        <f>SUM(G272)</f>
        <v>1000</v>
      </c>
      <c r="H271" s="57">
        <v>448299</v>
      </c>
      <c r="I271" s="44"/>
      <c r="K271" s="13"/>
    </row>
    <row r="272" spans="1:11" s="236" customFormat="1" ht="12.75" customHeight="1" x14ac:dyDescent="0.25">
      <c r="A272" s="79"/>
      <c r="B272" s="78"/>
      <c r="C272" s="79"/>
      <c r="D272" s="255" t="s">
        <v>135</v>
      </c>
      <c r="E272" s="256"/>
      <c r="F272" s="254">
        <f>SUM(F273:F274)</f>
        <v>1000</v>
      </c>
      <c r="G272" s="254">
        <f>SUM(G273:G274)</f>
        <v>1000</v>
      </c>
      <c r="H272" s="254">
        <v>369942</v>
      </c>
      <c r="I272" s="44"/>
      <c r="K272" s="13"/>
    </row>
    <row r="273" spans="1:11" s="236" customFormat="1" ht="12.75" customHeight="1" x14ac:dyDescent="0.25">
      <c r="A273" s="79"/>
      <c r="B273" s="78"/>
      <c r="C273" s="79" t="s">
        <v>61</v>
      </c>
      <c r="D273" s="91" t="s">
        <v>62</v>
      </c>
      <c r="E273" s="92"/>
      <c r="F273" s="73" t="s">
        <v>14</v>
      </c>
      <c r="G273" s="74">
        <v>1000</v>
      </c>
      <c r="H273" s="74">
        <v>7808</v>
      </c>
      <c r="I273" s="44"/>
      <c r="K273" s="13"/>
    </row>
    <row r="274" spans="1:11" s="236" customFormat="1" ht="12.75" customHeight="1" x14ac:dyDescent="0.25">
      <c r="A274" s="119"/>
      <c r="B274" s="100"/>
      <c r="C274" s="90">
        <v>4300</v>
      </c>
      <c r="D274" s="55" t="s">
        <v>53</v>
      </c>
      <c r="E274" s="106"/>
      <c r="F274" s="57">
        <v>1000</v>
      </c>
      <c r="G274" s="58" t="s">
        <v>14</v>
      </c>
      <c r="H274" s="57">
        <v>29364</v>
      </c>
      <c r="I274" s="44"/>
      <c r="K274" s="13"/>
    </row>
    <row r="275" spans="1:11" s="236" customFormat="1" ht="12.75" customHeight="1" thickBot="1" x14ac:dyDescent="0.3">
      <c r="A275" s="49">
        <v>854</v>
      </c>
      <c r="B275" s="49"/>
      <c r="C275" s="50"/>
      <c r="D275" s="51" t="s">
        <v>136</v>
      </c>
      <c r="E275" s="52"/>
      <c r="F275" s="47">
        <f>SUM(F276,F282,F285,F289)</f>
        <v>8851</v>
      </c>
      <c r="G275" s="47">
        <f>SUM(G276,G282,G285,G289)</f>
        <v>8851</v>
      </c>
      <c r="H275" s="47">
        <v>20957607</v>
      </c>
      <c r="I275" s="44"/>
      <c r="K275" s="13"/>
    </row>
    <row r="276" spans="1:11" s="236" customFormat="1" ht="12.75" customHeight="1" thickTop="1" x14ac:dyDescent="0.25">
      <c r="A276" s="49"/>
      <c r="B276" s="54">
        <v>85401</v>
      </c>
      <c r="C276" s="76"/>
      <c r="D276" s="108" t="s">
        <v>137</v>
      </c>
      <c r="E276" s="56"/>
      <c r="F276" s="66">
        <f>SUM(F277)</f>
        <v>8789</v>
      </c>
      <c r="G276" s="66">
        <f>SUM(G277)</f>
        <v>6150</v>
      </c>
      <c r="H276" s="68">
        <v>5106307</v>
      </c>
      <c r="I276" s="44"/>
      <c r="K276" s="13"/>
    </row>
    <row r="277" spans="1:11" s="236" customFormat="1" ht="12.75" customHeight="1" x14ac:dyDescent="0.25">
      <c r="A277" s="49"/>
      <c r="B277" s="54"/>
      <c r="C277" s="40"/>
      <c r="D277" s="243" t="s">
        <v>85</v>
      </c>
      <c r="E277" s="87"/>
      <c r="F277" s="245">
        <f>SUM(F278:F281)</f>
        <v>8789</v>
      </c>
      <c r="G277" s="245">
        <f>SUM(G278:G281)</f>
        <v>6150</v>
      </c>
      <c r="H277" s="69">
        <v>5106307</v>
      </c>
      <c r="I277" s="44"/>
      <c r="K277" s="13"/>
    </row>
    <row r="278" spans="1:11" s="236" customFormat="1" ht="12.75" customHeight="1" x14ac:dyDescent="0.25">
      <c r="A278" s="49"/>
      <c r="B278" s="54"/>
      <c r="C278" s="76">
        <v>4010</v>
      </c>
      <c r="D278" s="62" t="s">
        <v>48</v>
      </c>
      <c r="E278" s="59"/>
      <c r="F278" s="74">
        <v>6700</v>
      </c>
      <c r="G278" s="73" t="s">
        <v>14</v>
      </c>
      <c r="H278" s="61">
        <v>3795325</v>
      </c>
      <c r="I278" s="44"/>
      <c r="K278" s="13"/>
    </row>
    <row r="279" spans="1:11" s="236" customFormat="1" ht="12.75" customHeight="1" x14ac:dyDescent="0.25">
      <c r="A279" s="49"/>
      <c r="B279" s="54"/>
      <c r="C279" s="76">
        <v>4110</v>
      </c>
      <c r="D279" s="62" t="s">
        <v>49</v>
      </c>
      <c r="E279" s="59"/>
      <c r="F279" s="73" t="s">
        <v>14</v>
      </c>
      <c r="G279" s="74">
        <v>5750</v>
      </c>
      <c r="H279" s="61">
        <v>703658</v>
      </c>
      <c r="I279" s="44"/>
      <c r="K279" s="13"/>
    </row>
    <row r="280" spans="1:11" s="236" customFormat="1" ht="12.75" customHeight="1" x14ac:dyDescent="0.25">
      <c r="A280" s="49"/>
      <c r="B280" s="54"/>
      <c r="C280" s="76">
        <v>4120</v>
      </c>
      <c r="D280" s="62" t="s">
        <v>72</v>
      </c>
      <c r="E280" s="59"/>
      <c r="F280" s="73" t="s">
        <v>14</v>
      </c>
      <c r="G280" s="74">
        <v>400</v>
      </c>
      <c r="H280" s="61">
        <v>68571</v>
      </c>
      <c r="I280" s="44"/>
      <c r="K280" s="13"/>
    </row>
    <row r="281" spans="1:11" s="236" customFormat="1" ht="12.75" customHeight="1" x14ac:dyDescent="0.25">
      <c r="A281" s="49"/>
      <c r="B281" s="54"/>
      <c r="C281" s="76">
        <v>4440</v>
      </c>
      <c r="D281" s="62" t="s">
        <v>56</v>
      </c>
      <c r="E281" s="59"/>
      <c r="F281" s="74">
        <v>2089</v>
      </c>
      <c r="G281" s="73" t="s">
        <v>14</v>
      </c>
      <c r="H281" s="61">
        <v>202019</v>
      </c>
      <c r="I281" s="44"/>
      <c r="K281" s="13"/>
    </row>
    <row r="282" spans="1:11" s="236" customFormat="1" ht="12.75" customHeight="1" x14ac:dyDescent="0.25">
      <c r="A282" s="73"/>
      <c r="B282" s="76">
        <v>85404</v>
      </c>
      <c r="C282" s="40"/>
      <c r="D282" s="108" t="s">
        <v>138</v>
      </c>
      <c r="E282" s="106"/>
      <c r="F282" s="67" t="s">
        <v>14</v>
      </c>
      <c r="G282" s="66">
        <f>SUM(G283)</f>
        <v>550</v>
      </c>
      <c r="H282" s="68">
        <v>730082</v>
      </c>
      <c r="I282" s="12"/>
      <c r="K282" s="13"/>
    </row>
    <row r="283" spans="1:11" s="236" customFormat="1" ht="12.75" customHeight="1" x14ac:dyDescent="0.25">
      <c r="A283" s="73"/>
      <c r="B283" s="54"/>
      <c r="C283" s="40"/>
      <c r="D283" s="243" t="s">
        <v>85</v>
      </c>
      <c r="E283" s="94"/>
      <c r="F283" s="70" t="s">
        <v>14</v>
      </c>
      <c r="G283" s="245">
        <f>SUM(G284:G284)</f>
        <v>550</v>
      </c>
      <c r="H283" s="69">
        <v>344848</v>
      </c>
      <c r="I283" s="12"/>
      <c r="K283" s="13"/>
    </row>
    <row r="284" spans="1:11" s="236" customFormat="1" ht="12.75" customHeight="1" x14ac:dyDescent="0.25">
      <c r="A284" s="73"/>
      <c r="B284" s="54"/>
      <c r="C284" s="76">
        <v>4010</v>
      </c>
      <c r="D284" s="62" t="s">
        <v>48</v>
      </c>
      <c r="E284" s="92"/>
      <c r="F284" s="73" t="s">
        <v>14</v>
      </c>
      <c r="G284" s="74">
        <v>550</v>
      </c>
      <c r="H284" s="61">
        <v>283582</v>
      </c>
      <c r="I284" s="12"/>
      <c r="K284" s="13"/>
    </row>
    <row r="285" spans="1:11" s="236" customFormat="1" ht="12.75" customHeight="1" x14ac:dyDescent="0.25">
      <c r="A285" s="73"/>
      <c r="B285" s="54">
        <v>85417</v>
      </c>
      <c r="C285" s="76"/>
      <c r="D285" s="108" t="s">
        <v>139</v>
      </c>
      <c r="E285" s="106"/>
      <c r="F285" s="66">
        <f>SUM(F286)</f>
        <v>62</v>
      </c>
      <c r="G285" s="66">
        <f>SUM(G286)</f>
        <v>62</v>
      </c>
      <c r="H285" s="68">
        <v>70359</v>
      </c>
      <c r="I285" s="12"/>
      <c r="K285" s="13"/>
    </row>
    <row r="286" spans="1:11" s="236" customFormat="1" ht="12.75" customHeight="1" x14ac:dyDescent="0.25">
      <c r="A286" s="73"/>
      <c r="B286" s="54"/>
      <c r="C286" s="40"/>
      <c r="D286" s="243" t="s">
        <v>85</v>
      </c>
      <c r="E286" s="94"/>
      <c r="F286" s="245">
        <f>SUM(F287:F288)</f>
        <v>62</v>
      </c>
      <c r="G286" s="245">
        <f>SUM(G287:G288)</f>
        <v>62</v>
      </c>
      <c r="H286" s="69">
        <v>70359</v>
      </c>
      <c r="I286" s="12"/>
      <c r="K286" s="13"/>
    </row>
    <row r="287" spans="1:11" s="236" customFormat="1" ht="12.75" customHeight="1" x14ac:dyDescent="0.25">
      <c r="A287" s="73"/>
      <c r="B287" s="54"/>
      <c r="C287" s="76">
        <v>4260</v>
      </c>
      <c r="D287" s="62" t="s">
        <v>50</v>
      </c>
      <c r="E287" s="92"/>
      <c r="F287" s="73" t="s">
        <v>14</v>
      </c>
      <c r="G287" s="74">
        <v>62</v>
      </c>
      <c r="H287" s="61">
        <v>39938</v>
      </c>
      <c r="I287" s="12"/>
      <c r="K287" s="13"/>
    </row>
    <row r="288" spans="1:11" s="236" customFormat="1" ht="12.75" customHeight="1" x14ac:dyDescent="0.25">
      <c r="A288" s="73"/>
      <c r="B288" s="54"/>
      <c r="C288" s="76">
        <v>4440</v>
      </c>
      <c r="D288" s="62" t="s">
        <v>56</v>
      </c>
      <c r="E288" s="92"/>
      <c r="F288" s="74">
        <v>62</v>
      </c>
      <c r="G288" s="73" t="s">
        <v>14</v>
      </c>
      <c r="H288" s="61">
        <v>233</v>
      </c>
      <c r="I288" s="12"/>
      <c r="K288" s="13"/>
    </row>
    <row r="289" spans="1:11" s="236" customFormat="1" ht="12.75" customHeight="1" x14ac:dyDescent="0.25">
      <c r="A289" s="73"/>
      <c r="B289" s="54">
        <v>85420</v>
      </c>
      <c r="C289" s="76"/>
      <c r="D289" s="108" t="s">
        <v>140</v>
      </c>
      <c r="E289" s="120"/>
      <c r="F289" s="67" t="s">
        <v>14</v>
      </c>
      <c r="G289" s="68">
        <f>SUM(G290)</f>
        <v>2089</v>
      </c>
      <c r="H289" s="68">
        <v>4937163</v>
      </c>
      <c r="I289" s="12"/>
      <c r="K289" s="13"/>
    </row>
    <row r="290" spans="1:11" s="236" customFormat="1" ht="12.75" customHeight="1" x14ac:dyDescent="0.25">
      <c r="A290" s="73"/>
      <c r="B290" s="54"/>
      <c r="C290" s="40"/>
      <c r="D290" s="243" t="s">
        <v>85</v>
      </c>
      <c r="E290" s="253"/>
      <c r="F290" s="257" t="s">
        <v>14</v>
      </c>
      <c r="G290" s="254">
        <f>SUM(G291)</f>
        <v>2089</v>
      </c>
      <c r="H290" s="249">
        <v>4937163</v>
      </c>
      <c r="I290" s="12"/>
      <c r="K290" s="13"/>
    </row>
    <row r="291" spans="1:11" s="236" customFormat="1" ht="12.75" customHeight="1" x14ac:dyDescent="0.25">
      <c r="A291" s="73"/>
      <c r="B291" s="54"/>
      <c r="C291" s="79" t="s">
        <v>61</v>
      </c>
      <c r="D291" s="91" t="s">
        <v>62</v>
      </c>
      <c r="E291" s="105"/>
      <c r="F291" s="73" t="s">
        <v>14</v>
      </c>
      <c r="G291" s="74">
        <v>2089</v>
      </c>
      <c r="H291" s="61">
        <v>158410</v>
      </c>
      <c r="I291" s="12"/>
      <c r="K291" s="13"/>
    </row>
    <row r="292" spans="1:11" s="236" customFormat="1" ht="12.75" customHeight="1" thickBot="1" x14ac:dyDescent="0.3">
      <c r="A292" s="49">
        <v>900</v>
      </c>
      <c r="B292" s="49"/>
      <c r="C292" s="50"/>
      <c r="D292" s="51" t="s">
        <v>141</v>
      </c>
      <c r="E292" s="52"/>
      <c r="F292" s="53">
        <f>SUM(F293)</f>
        <v>8850</v>
      </c>
      <c r="G292" s="53">
        <f>SUM(G293)</f>
        <v>8850</v>
      </c>
      <c r="H292" s="47">
        <v>48650113</v>
      </c>
      <c r="I292" s="12"/>
      <c r="K292" s="13"/>
    </row>
    <row r="293" spans="1:11" s="236" customFormat="1" ht="12.75" customHeight="1" thickTop="1" x14ac:dyDescent="0.25">
      <c r="A293" s="49"/>
      <c r="B293" s="54">
        <v>90095</v>
      </c>
      <c r="C293" s="50"/>
      <c r="D293" s="115" t="s">
        <v>16</v>
      </c>
      <c r="E293" s="242"/>
      <c r="F293" s="66">
        <f>SUM(F294)</f>
        <v>8850</v>
      </c>
      <c r="G293" s="66">
        <f>SUM(G294)</f>
        <v>8850</v>
      </c>
      <c r="H293" s="68">
        <v>9933837</v>
      </c>
      <c r="I293" s="12"/>
      <c r="K293" s="13"/>
    </row>
    <row r="294" spans="1:11" s="114" customFormat="1" ht="12.75" customHeight="1" x14ac:dyDescent="0.2">
      <c r="A294" s="49"/>
      <c r="B294" s="54"/>
      <c r="C294" s="76"/>
      <c r="D294" s="244" t="s">
        <v>142</v>
      </c>
      <c r="E294" s="87"/>
      <c r="F294" s="245">
        <f>SUM(F295:F302)</f>
        <v>8850</v>
      </c>
      <c r="G294" s="245">
        <f>SUM(G295:G302)</f>
        <v>8850</v>
      </c>
      <c r="H294" s="245">
        <v>4301403</v>
      </c>
      <c r="I294" s="113"/>
      <c r="K294" s="13"/>
    </row>
    <row r="295" spans="1:11" s="236" customFormat="1" ht="12.75" customHeight="1" x14ac:dyDescent="0.25">
      <c r="A295" s="49"/>
      <c r="B295" s="54"/>
      <c r="C295" s="104">
        <v>4140</v>
      </c>
      <c r="D295" s="91" t="s">
        <v>143</v>
      </c>
      <c r="E295" s="92"/>
      <c r="F295" s="73"/>
      <c r="G295" s="63"/>
      <c r="H295" s="61"/>
      <c r="I295" s="12"/>
      <c r="K295" s="13"/>
    </row>
    <row r="296" spans="1:11" s="236" customFormat="1" ht="12.75" customHeight="1" x14ac:dyDescent="0.25">
      <c r="A296" s="49"/>
      <c r="B296" s="54"/>
      <c r="C296" s="76"/>
      <c r="D296" s="62" t="s">
        <v>144</v>
      </c>
      <c r="E296" s="92"/>
      <c r="F296" s="74">
        <v>8850</v>
      </c>
      <c r="G296" s="60" t="s">
        <v>14</v>
      </c>
      <c r="H296" s="61">
        <v>107250</v>
      </c>
      <c r="I296" s="12"/>
      <c r="K296" s="13"/>
    </row>
    <row r="297" spans="1:11" s="236" customFormat="1" ht="12.75" customHeight="1" x14ac:dyDescent="0.25">
      <c r="A297" s="49"/>
      <c r="B297" s="54"/>
      <c r="C297" s="76">
        <v>4260</v>
      </c>
      <c r="D297" s="62" t="s">
        <v>50</v>
      </c>
      <c r="E297" s="92"/>
      <c r="F297" s="73" t="s">
        <v>14</v>
      </c>
      <c r="G297" s="63">
        <v>3196</v>
      </c>
      <c r="H297" s="61">
        <v>73304</v>
      </c>
      <c r="I297" s="12"/>
      <c r="K297" s="13"/>
    </row>
    <row r="298" spans="1:11" s="236" customFormat="1" ht="12.75" customHeight="1" x14ac:dyDescent="0.25">
      <c r="A298" s="49"/>
      <c r="B298" s="54"/>
      <c r="C298" s="76">
        <v>4430</v>
      </c>
      <c r="D298" s="62" t="s">
        <v>92</v>
      </c>
      <c r="E298" s="92"/>
      <c r="F298" s="73" t="s">
        <v>14</v>
      </c>
      <c r="G298" s="63">
        <v>2150</v>
      </c>
      <c r="H298" s="61">
        <v>79350</v>
      </c>
      <c r="I298" s="12"/>
      <c r="K298" s="13"/>
    </row>
    <row r="299" spans="1:11" s="236" customFormat="1" ht="12.75" customHeight="1" x14ac:dyDescent="0.25">
      <c r="A299" s="49"/>
      <c r="B299" s="54"/>
      <c r="C299" s="76">
        <v>4440</v>
      </c>
      <c r="D299" s="62" t="s">
        <v>56</v>
      </c>
      <c r="E299" s="92"/>
      <c r="F299" s="73" t="s">
        <v>14</v>
      </c>
      <c r="G299" s="63">
        <v>604</v>
      </c>
      <c r="H299" s="61">
        <v>118937</v>
      </c>
      <c r="I299" s="12"/>
      <c r="K299" s="13"/>
    </row>
    <row r="300" spans="1:11" s="236" customFormat="1" ht="12.75" customHeight="1" x14ac:dyDescent="0.25">
      <c r="A300" s="49"/>
      <c r="B300" s="54"/>
      <c r="C300" s="76">
        <v>4520</v>
      </c>
      <c r="D300" s="54" t="s">
        <v>145</v>
      </c>
      <c r="E300" s="92"/>
      <c r="F300" s="73"/>
      <c r="G300" s="63"/>
      <c r="H300" s="61"/>
      <c r="I300" s="12"/>
      <c r="K300" s="13"/>
    </row>
    <row r="301" spans="1:11" s="236" customFormat="1" ht="12.75" customHeight="1" x14ac:dyDescent="0.25">
      <c r="A301" s="49"/>
      <c r="B301" s="54"/>
      <c r="C301" s="76"/>
      <c r="D301" s="62" t="s">
        <v>24</v>
      </c>
      <c r="E301" s="92"/>
      <c r="F301" s="73" t="s">
        <v>14</v>
      </c>
      <c r="G301" s="63">
        <v>2500</v>
      </c>
      <c r="H301" s="61">
        <v>7950</v>
      </c>
      <c r="I301" s="12"/>
      <c r="K301" s="13"/>
    </row>
    <row r="302" spans="1:11" s="236" customFormat="1" ht="12.75" customHeight="1" x14ac:dyDescent="0.25">
      <c r="A302" s="49"/>
      <c r="B302" s="54"/>
      <c r="C302" s="76">
        <v>4610</v>
      </c>
      <c r="D302" s="121" t="s">
        <v>146</v>
      </c>
      <c r="E302" s="92"/>
      <c r="F302" s="73" t="s">
        <v>14</v>
      </c>
      <c r="G302" s="63">
        <v>400</v>
      </c>
      <c r="H302" s="73" t="s">
        <v>14</v>
      </c>
      <c r="I302" s="12"/>
      <c r="K302" s="13"/>
    </row>
    <row r="303" spans="1:11" s="236" customFormat="1" ht="12.75" customHeight="1" thickBot="1" x14ac:dyDescent="0.3">
      <c r="A303" s="65">
        <v>926</v>
      </c>
      <c r="B303" s="49"/>
      <c r="C303" s="50"/>
      <c r="D303" s="51" t="s">
        <v>25</v>
      </c>
      <c r="F303" s="47">
        <f>SUM(F304)</f>
        <v>42500</v>
      </c>
      <c r="G303" s="47">
        <f>SUM(G304)</f>
        <v>2500</v>
      </c>
      <c r="H303" s="47">
        <v>26681610</v>
      </c>
      <c r="I303" s="12"/>
      <c r="K303" s="13"/>
    </row>
    <row r="304" spans="1:11" s="236" customFormat="1" ht="12.75" customHeight="1" thickTop="1" x14ac:dyDescent="0.25">
      <c r="A304" s="50"/>
      <c r="B304" s="54">
        <v>92601</v>
      </c>
      <c r="C304" s="40"/>
      <c r="D304" s="55" t="s">
        <v>26</v>
      </c>
      <c r="E304" s="56"/>
      <c r="F304" s="66">
        <f>SUM(F305,F307)</f>
        <v>42500</v>
      </c>
      <c r="G304" s="66">
        <f>SUM(G305,G307)</f>
        <v>2500</v>
      </c>
      <c r="H304" s="68">
        <v>9185759</v>
      </c>
      <c r="I304" s="12"/>
      <c r="K304" s="13"/>
    </row>
    <row r="305" spans="1:11" s="236" customFormat="1" ht="12.75" customHeight="1" x14ac:dyDescent="0.25">
      <c r="A305" s="50"/>
      <c r="B305" s="54"/>
      <c r="C305" s="40"/>
      <c r="D305" s="243" t="s">
        <v>147</v>
      </c>
      <c r="E305" s="87"/>
      <c r="F305" s="245">
        <f>SUM(F306:F306)</f>
        <v>40000</v>
      </c>
      <c r="G305" s="70" t="s">
        <v>14</v>
      </c>
      <c r="H305" s="245">
        <v>6000000</v>
      </c>
      <c r="I305" s="12"/>
      <c r="K305" s="13"/>
    </row>
    <row r="306" spans="1:11" s="236" customFormat="1" ht="12.75" customHeight="1" x14ac:dyDescent="0.25">
      <c r="A306" s="50"/>
      <c r="B306" s="54"/>
      <c r="C306" s="76">
        <v>6050</v>
      </c>
      <c r="D306" s="62" t="s">
        <v>148</v>
      </c>
      <c r="E306" s="88"/>
      <c r="F306" s="63">
        <v>40000</v>
      </c>
      <c r="G306" s="60" t="s">
        <v>14</v>
      </c>
      <c r="H306" s="39">
        <v>6000000</v>
      </c>
      <c r="I306" s="12"/>
      <c r="K306" s="13"/>
    </row>
    <row r="307" spans="1:11" s="236" customFormat="1" ht="12.75" customHeight="1" x14ac:dyDescent="0.25">
      <c r="A307" s="50"/>
      <c r="B307" s="54"/>
      <c r="C307" s="40"/>
      <c r="D307" s="243" t="s">
        <v>85</v>
      </c>
      <c r="E307" s="87"/>
      <c r="F307" s="245">
        <f>SUM(F308:F309)</f>
        <v>2500</v>
      </c>
      <c r="G307" s="245">
        <f>SUM(G308:G309)</f>
        <v>2500</v>
      </c>
      <c r="H307" s="69">
        <v>381609</v>
      </c>
      <c r="I307" s="12"/>
      <c r="K307" s="13"/>
    </row>
    <row r="308" spans="1:11" s="236" customFormat="1" ht="12.75" customHeight="1" x14ac:dyDescent="0.25">
      <c r="A308" s="73"/>
      <c r="B308" s="54"/>
      <c r="C308" s="76">
        <v>4260</v>
      </c>
      <c r="D308" s="62" t="s">
        <v>50</v>
      </c>
      <c r="E308" s="113"/>
      <c r="F308" s="74">
        <v>2500</v>
      </c>
      <c r="G308" s="73" t="s">
        <v>14</v>
      </c>
      <c r="H308" s="61">
        <v>136786</v>
      </c>
      <c r="I308" s="12"/>
      <c r="K308" s="13"/>
    </row>
    <row r="309" spans="1:11" s="236" customFormat="1" ht="12.75" customHeight="1" x14ac:dyDescent="0.25">
      <c r="A309" s="73"/>
      <c r="B309" s="54"/>
      <c r="C309" s="76">
        <v>4270</v>
      </c>
      <c r="D309" s="62" t="s">
        <v>51</v>
      </c>
      <c r="E309" s="113"/>
      <c r="F309" s="73" t="s">
        <v>14</v>
      </c>
      <c r="G309" s="74">
        <v>2500</v>
      </c>
      <c r="H309" s="61">
        <v>10000</v>
      </c>
      <c r="I309" s="12"/>
      <c r="K309" s="13"/>
    </row>
    <row r="310" spans="1:11" s="236" customFormat="1" ht="23.25" customHeight="1" thickBot="1" x14ac:dyDescent="0.3">
      <c r="A310" s="39"/>
      <c r="B310" s="39"/>
      <c r="C310" s="40"/>
      <c r="D310" s="45" t="s">
        <v>149</v>
      </c>
      <c r="E310" s="46"/>
      <c r="F310" s="47">
        <f>SUM(F312,F321)</f>
        <v>5750</v>
      </c>
      <c r="G310" s="47">
        <f>SUM(G312,G321)</f>
        <v>42</v>
      </c>
      <c r="H310" s="47">
        <v>142486172</v>
      </c>
      <c r="I310" s="44"/>
      <c r="K310" s="13"/>
    </row>
    <row r="311" spans="1:11" s="236" customFormat="1" ht="23.25" customHeight="1" thickTop="1" x14ac:dyDescent="0.25">
      <c r="A311" s="49">
        <v>754</v>
      </c>
      <c r="B311" s="49"/>
      <c r="C311" s="50"/>
      <c r="D311" s="51" t="s">
        <v>34</v>
      </c>
      <c r="E311" s="52"/>
      <c r="F311" s="73"/>
      <c r="G311" s="74"/>
      <c r="H311" s="61"/>
      <c r="I311" s="44"/>
      <c r="K311" s="13"/>
    </row>
    <row r="312" spans="1:11" s="236" customFormat="1" ht="12.75" customHeight="1" thickBot="1" x14ac:dyDescent="0.3">
      <c r="A312" s="49"/>
      <c r="B312" s="49"/>
      <c r="C312" s="50"/>
      <c r="D312" s="51" t="s">
        <v>35</v>
      </c>
      <c r="E312" s="52"/>
      <c r="F312" s="47">
        <f>SUM(F313)</f>
        <v>5750</v>
      </c>
      <c r="G312" s="48" t="s">
        <v>14</v>
      </c>
      <c r="H312" s="47">
        <v>198794</v>
      </c>
      <c r="I312" s="44"/>
      <c r="K312" s="13"/>
    </row>
    <row r="313" spans="1:11" s="236" customFormat="1" ht="12.75" customHeight="1" thickTop="1" x14ac:dyDescent="0.25">
      <c r="A313" s="65"/>
      <c r="B313" s="40" t="s">
        <v>36</v>
      </c>
      <c r="C313" s="76"/>
      <c r="D313" s="55" t="s">
        <v>37</v>
      </c>
      <c r="E313" s="77"/>
      <c r="F313" s="66">
        <f>SUM(F314,F316,F319)</f>
        <v>5750</v>
      </c>
      <c r="G313" s="67" t="s">
        <v>14</v>
      </c>
      <c r="H313" s="68">
        <v>198794</v>
      </c>
      <c r="I313" s="44"/>
      <c r="K313" s="13"/>
    </row>
    <row r="314" spans="1:11" s="236" customFormat="1" ht="12.75" customHeight="1" x14ac:dyDescent="0.25">
      <c r="A314" s="49"/>
      <c r="B314" s="54"/>
      <c r="C314" s="76"/>
      <c r="D314" s="243" t="s">
        <v>150</v>
      </c>
      <c r="E314" s="87"/>
      <c r="F314" s="245">
        <f>SUM(F315:F315)</f>
        <v>1545</v>
      </c>
      <c r="G314" s="70" t="s">
        <v>14</v>
      </c>
      <c r="H314" s="69">
        <v>77904</v>
      </c>
      <c r="I314" s="44"/>
      <c r="K314" s="13"/>
    </row>
    <row r="315" spans="1:11" s="236" customFormat="1" ht="12.75" customHeight="1" x14ac:dyDescent="0.25">
      <c r="A315" s="49"/>
      <c r="B315" s="54"/>
      <c r="C315" s="76">
        <v>4300</v>
      </c>
      <c r="D315" s="62" t="s">
        <v>53</v>
      </c>
      <c r="E315" s="122"/>
      <c r="F315" s="63">
        <v>1545</v>
      </c>
      <c r="G315" s="60" t="s">
        <v>14</v>
      </c>
      <c r="H315" s="63">
        <v>77904</v>
      </c>
      <c r="I315" s="44"/>
      <c r="K315" s="13"/>
    </row>
    <row r="316" spans="1:11" s="236" customFormat="1" ht="12.75" customHeight="1" x14ac:dyDescent="0.25">
      <c r="A316" s="49"/>
      <c r="B316" s="54"/>
      <c r="C316" s="40"/>
      <c r="D316" s="244" t="s">
        <v>47</v>
      </c>
      <c r="E316" s="87"/>
      <c r="F316" s="245">
        <f>SUM(F317:F318)</f>
        <v>2666</v>
      </c>
      <c r="G316" s="70" t="s">
        <v>14</v>
      </c>
      <c r="H316" s="69">
        <v>76351</v>
      </c>
      <c r="I316" s="44"/>
      <c r="K316" s="13"/>
    </row>
    <row r="317" spans="1:11" s="236" customFormat="1" ht="12.75" customHeight="1" x14ac:dyDescent="0.25">
      <c r="A317" s="49"/>
      <c r="B317" s="54"/>
      <c r="C317" s="76">
        <v>4260</v>
      </c>
      <c r="D317" s="62" t="s">
        <v>50</v>
      </c>
      <c r="E317" s="88"/>
      <c r="F317" s="74">
        <v>2632</v>
      </c>
      <c r="G317" s="73" t="s">
        <v>14</v>
      </c>
      <c r="H317" s="74">
        <v>53301</v>
      </c>
      <c r="I317" s="44"/>
      <c r="K317" s="13"/>
    </row>
    <row r="318" spans="1:11" s="236" customFormat="1" ht="12.75" customHeight="1" x14ac:dyDescent="0.25">
      <c r="A318" s="49"/>
      <c r="B318" s="54"/>
      <c r="C318" s="76">
        <v>4300</v>
      </c>
      <c r="D318" s="62" t="s">
        <v>53</v>
      </c>
      <c r="E318" s="88"/>
      <c r="F318" s="74">
        <v>34</v>
      </c>
      <c r="G318" s="73" t="s">
        <v>14</v>
      </c>
      <c r="H318" s="74">
        <v>17828</v>
      </c>
      <c r="I318" s="44"/>
      <c r="K318" s="13"/>
    </row>
    <row r="319" spans="1:11" s="236" customFormat="1" ht="12.75" customHeight="1" x14ac:dyDescent="0.25">
      <c r="A319" s="49"/>
      <c r="B319" s="54"/>
      <c r="C319" s="40"/>
      <c r="D319" s="244" t="s">
        <v>151</v>
      </c>
      <c r="E319" s="87"/>
      <c r="F319" s="245">
        <f>SUM(F320)</f>
        <v>1539</v>
      </c>
      <c r="G319" s="70" t="s">
        <v>14</v>
      </c>
      <c r="H319" s="69">
        <v>13915</v>
      </c>
      <c r="I319" s="44"/>
      <c r="K319" s="13"/>
    </row>
    <row r="320" spans="1:11" s="236" customFormat="1" ht="12.75" customHeight="1" x14ac:dyDescent="0.25">
      <c r="A320" s="49"/>
      <c r="B320" s="54"/>
      <c r="C320" s="76">
        <v>4300</v>
      </c>
      <c r="D320" s="62" t="s">
        <v>53</v>
      </c>
      <c r="E320" s="59"/>
      <c r="F320" s="74">
        <v>1539</v>
      </c>
      <c r="G320" s="73" t="s">
        <v>14</v>
      </c>
      <c r="H320" s="61">
        <v>13915</v>
      </c>
      <c r="I320" s="44"/>
      <c r="K320" s="13"/>
    </row>
    <row r="321" spans="1:11" s="236" customFormat="1" ht="12.75" customHeight="1" thickBot="1" x14ac:dyDescent="0.3">
      <c r="A321" s="65">
        <v>851</v>
      </c>
      <c r="B321" s="49"/>
      <c r="C321" s="50"/>
      <c r="D321" s="51" t="s">
        <v>43</v>
      </c>
      <c r="E321" s="52"/>
      <c r="F321" s="48" t="s">
        <v>14</v>
      </c>
      <c r="G321" s="47">
        <f>SUM(G322)</f>
        <v>42</v>
      </c>
      <c r="H321" s="53">
        <v>3258</v>
      </c>
      <c r="I321" s="44"/>
      <c r="K321" s="13"/>
    </row>
    <row r="322" spans="1:11" s="236" customFormat="1" ht="12.75" customHeight="1" thickTop="1" x14ac:dyDescent="0.25">
      <c r="A322" s="32"/>
      <c r="B322" s="78">
        <v>85195</v>
      </c>
      <c r="C322" s="79"/>
      <c r="D322" s="80" t="s">
        <v>16</v>
      </c>
      <c r="E322" s="120"/>
      <c r="F322" s="67" t="s">
        <v>14</v>
      </c>
      <c r="G322" s="68">
        <f>SUM(G323)</f>
        <v>42</v>
      </c>
      <c r="H322" s="66">
        <v>3258</v>
      </c>
      <c r="I322" s="44"/>
      <c r="K322" s="13"/>
    </row>
    <row r="323" spans="1:11" s="236" customFormat="1" ht="12.75" customHeight="1" x14ac:dyDescent="0.25">
      <c r="A323" s="54"/>
      <c r="B323" s="54"/>
      <c r="C323" s="40"/>
      <c r="D323" s="243" t="s">
        <v>124</v>
      </c>
      <c r="E323" s="87"/>
      <c r="F323" s="70" t="s">
        <v>14</v>
      </c>
      <c r="G323" s="245">
        <f>SUM(G324:G325)</f>
        <v>42</v>
      </c>
      <c r="H323" s="69">
        <v>3258</v>
      </c>
      <c r="I323" s="44"/>
      <c r="K323" s="13"/>
    </row>
    <row r="324" spans="1:11" s="236" customFormat="1" ht="12.75" customHeight="1" x14ac:dyDescent="0.25">
      <c r="A324" s="54"/>
      <c r="B324" s="54"/>
      <c r="C324" s="79" t="s">
        <v>61</v>
      </c>
      <c r="D324" s="91" t="s">
        <v>62</v>
      </c>
      <c r="E324" s="92"/>
      <c r="F324" s="73" t="s">
        <v>14</v>
      </c>
      <c r="G324" s="74">
        <v>18</v>
      </c>
      <c r="H324" s="61">
        <v>1434</v>
      </c>
      <c r="I324" s="44"/>
      <c r="K324" s="13"/>
    </row>
    <row r="325" spans="1:11" s="236" customFormat="1" ht="12.75" customHeight="1" x14ac:dyDescent="0.25">
      <c r="A325" s="123"/>
      <c r="B325" s="90"/>
      <c r="C325" s="90">
        <v>4300</v>
      </c>
      <c r="D325" s="55" t="s">
        <v>152</v>
      </c>
      <c r="E325" s="124"/>
      <c r="F325" s="67" t="s">
        <v>14</v>
      </c>
      <c r="G325" s="66">
        <v>24</v>
      </c>
      <c r="H325" s="68">
        <v>1824</v>
      </c>
      <c r="I325" s="44"/>
      <c r="K325" s="13"/>
    </row>
    <row r="326" spans="1:11" s="236" customFormat="1" ht="21" customHeight="1" thickBot="1" x14ac:dyDescent="0.3">
      <c r="A326" s="73"/>
      <c r="B326" s="54"/>
      <c r="C326" s="76"/>
      <c r="D326" s="45" t="s">
        <v>153</v>
      </c>
      <c r="E326" s="46"/>
      <c r="F326" s="47">
        <f>SUM(F327,F346,F370,F377)</f>
        <v>38827</v>
      </c>
      <c r="G326" s="47">
        <f>SUM(G327,G346,G370,G377)</f>
        <v>38827</v>
      </c>
      <c r="H326" s="47">
        <v>20165205</v>
      </c>
      <c r="I326" s="44"/>
      <c r="K326" s="13"/>
    </row>
    <row r="327" spans="1:11" s="236" customFormat="1" ht="20.25" customHeight="1" thickTop="1" thickBot="1" x14ac:dyDescent="0.3">
      <c r="A327" s="50" t="s">
        <v>154</v>
      </c>
      <c r="B327" s="49"/>
      <c r="C327" s="50"/>
      <c r="D327" s="51" t="s">
        <v>155</v>
      </c>
      <c r="E327" s="52"/>
      <c r="F327" s="47">
        <f>SUM(F328)</f>
        <v>3620</v>
      </c>
      <c r="G327" s="47">
        <f>SUM(G328)</f>
        <v>3620</v>
      </c>
      <c r="H327" s="47">
        <v>954341</v>
      </c>
      <c r="I327" s="44"/>
      <c r="K327" s="13"/>
    </row>
    <row r="328" spans="1:11" s="236" customFormat="1" ht="12.75" customHeight="1" thickTop="1" x14ac:dyDescent="0.25">
      <c r="A328" s="125"/>
      <c r="B328" s="54">
        <v>71015</v>
      </c>
      <c r="C328" s="76"/>
      <c r="D328" s="55" t="s">
        <v>156</v>
      </c>
      <c r="E328" s="56"/>
      <c r="F328" s="66">
        <f>SUM(F330)</f>
        <v>3620</v>
      </c>
      <c r="G328" s="66">
        <f>SUM(G330)</f>
        <v>3620</v>
      </c>
      <c r="H328" s="81">
        <v>591841</v>
      </c>
      <c r="I328" s="44"/>
      <c r="K328" s="13"/>
    </row>
    <row r="329" spans="1:11" s="236" customFormat="1" ht="12" customHeight="1" x14ac:dyDescent="0.25">
      <c r="A329" s="125"/>
      <c r="B329" s="54"/>
      <c r="C329" s="76"/>
      <c r="D329" s="91" t="s">
        <v>157</v>
      </c>
      <c r="E329" s="88"/>
      <c r="F329" s="63"/>
      <c r="G329" s="63"/>
      <c r="H329" s="126"/>
      <c r="I329" s="44"/>
      <c r="K329" s="13"/>
    </row>
    <row r="330" spans="1:11" s="236" customFormat="1" ht="12" customHeight="1" x14ac:dyDescent="0.25">
      <c r="A330" s="125"/>
      <c r="B330" s="54"/>
      <c r="C330" s="40"/>
      <c r="D330" s="244" t="s">
        <v>158</v>
      </c>
      <c r="E330" s="87"/>
      <c r="F330" s="245">
        <f>SUM(F331:F344)</f>
        <v>3620</v>
      </c>
      <c r="G330" s="245">
        <f>SUM(G331:G344)</f>
        <v>3620</v>
      </c>
      <c r="H330" s="241">
        <v>591841</v>
      </c>
      <c r="I330" s="44"/>
      <c r="K330" s="13"/>
    </row>
    <row r="331" spans="1:11" s="236" customFormat="1" ht="12" customHeight="1" x14ac:dyDescent="0.25">
      <c r="A331" s="125"/>
      <c r="B331" s="54"/>
      <c r="C331" s="76">
        <v>4020</v>
      </c>
      <c r="D331" s="62" t="s">
        <v>159</v>
      </c>
      <c r="E331" s="105"/>
      <c r="F331" s="74"/>
      <c r="G331" s="73"/>
      <c r="H331" s="61"/>
      <c r="I331" s="44"/>
      <c r="K331" s="13"/>
    </row>
    <row r="332" spans="1:11" s="236" customFormat="1" ht="12" customHeight="1" x14ac:dyDescent="0.25">
      <c r="A332" s="125"/>
      <c r="B332" s="54"/>
      <c r="C332" s="76"/>
      <c r="D332" s="62" t="s">
        <v>160</v>
      </c>
      <c r="E332" s="105"/>
      <c r="F332" s="74">
        <v>13</v>
      </c>
      <c r="G332" s="73" t="s">
        <v>14</v>
      </c>
      <c r="H332" s="61">
        <v>319400</v>
      </c>
      <c r="I332" s="44"/>
      <c r="K332" s="13"/>
    </row>
    <row r="333" spans="1:11" s="236" customFormat="1" ht="12" customHeight="1" x14ac:dyDescent="0.25">
      <c r="A333" s="125"/>
      <c r="B333" s="54"/>
      <c r="C333" s="76">
        <v>4110</v>
      </c>
      <c r="D333" s="62" t="s">
        <v>49</v>
      </c>
      <c r="E333" s="92"/>
      <c r="F333" s="74">
        <v>2</v>
      </c>
      <c r="G333" s="73" t="s">
        <v>14</v>
      </c>
      <c r="H333" s="61">
        <v>76964</v>
      </c>
      <c r="I333" s="44"/>
      <c r="K333" s="13"/>
    </row>
    <row r="334" spans="1:11" s="236" customFormat="1" ht="12" customHeight="1" x14ac:dyDescent="0.25">
      <c r="A334" s="125"/>
      <c r="B334" s="54"/>
      <c r="C334" s="76">
        <v>4120</v>
      </c>
      <c r="D334" s="62" t="s">
        <v>72</v>
      </c>
      <c r="E334" s="92"/>
      <c r="F334" s="73" t="s">
        <v>14</v>
      </c>
      <c r="G334" s="74">
        <v>15</v>
      </c>
      <c r="H334" s="61">
        <v>5236</v>
      </c>
      <c r="I334" s="44"/>
      <c r="K334" s="13"/>
    </row>
    <row r="335" spans="1:11" s="236" customFormat="1" ht="12" customHeight="1" x14ac:dyDescent="0.25">
      <c r="A335" s="125"/>
      <c r="B335" s="54"/>
      <c r="C335" s="79" t="s">
        <v>61</v>
      </c>
      <c r="D335" s="91" t="s">
        <v>62</v>
      </c>
      <c r="E335" s="92"/>
      <c r="F335" s="74">
        <v>3602</v>
      </c>
      <c r="G335" s="73" t="s">
        <v>14</v>
      </c>
      <c r="H335" s="61">
        <v>16737</v>
      </c>
      <c r="I335" s="44"/>
      <c r="K335" s="13"/>
    </row>
    <row r="336" spans="1:11" s="236" customFormat="1" ht="12" customHeight="1" x14ac:dyDescent="0.25">
      <c r="A336" s="125"/>
      <c r="B336" s="54"/>
      <c r="C336" s="76">
        <v>4260</v>
      </c>
      <c r="D336" s="62" t="s">
        <v>50</v>
      </c>
      <c r="E336" s="92"/>
      <c r="F336" s="73" t="s">
        <v>14</v>
      </c>
      <c r="G336" s="74">
        <v>485</v>
      </c>
      <c r="H336" s="61">
        <v>9515</v>
      </c>
      <c r="I336" s="44"/>
      <c r="K336" s="13"/>
    </row>
    <row r="337" spans="1:11" s="236" customFormat="1" ht="12" customHeight="1" x14ac:dyDescent="0.25">
      <c r="A337" s="125"/>
      <c r="B337" s="54"/>
      <c r="C337" s="76">
        <v>4270</v>
      </c>
      <c r="D337" s="62" t="s">
        <v>51</v>
      </c>
      <c r="E337" s="92"/>
      <c r="F337" s="73" t="s">
        <v>14</v>
      </c>
      <c r="G337" s="74">
        <v>600</v>
      </c>
      <c r="H337" s="61">
        <v>1400</v>
      </c>
      <c r="I337" s="44"/>
      <c r="K337" s="13"/>
    </row>
    <row r="338" spans="1:11" s="236" customFormat="1" ht="12" customHeight="1" x14ac:dyDescent="0.25">
      <c r="A338" s="125"/>
      <c r="B338" s="54"/>
      <c r="C338" s="76">
        <v>4300</v>
      </c>
      <c r="D338" s="62" t="s">
        <v>53</v>
      </c>
      <c r="E338" s="92"/>
      <c r="F338" s="73" t="s">
        <v>14</v>
      </c>
      <c r="G338" s="74">
        <v>582</v>
      </c>
      <c r="H338" s="61">
        <v>24618</v>
      </c>
      <c r="I338" s="44"/>
      <c r="K338" s="13"/>
    </row>
    <row r="339" spans="1:11" s="236" customFormat="1" ht="12" customHeight="1" x14ac:dyDescent="0.25">
      <c r="A339" s="125"/>
      <c r="B339" s="54"/>
      <c r="C339" s="76">
        <v>4360</v>
      </c>
      <c r="D339" s="62" t="s">
        <v>63</v>
      </c>
      <c r="E339" s="92"/>
      <c r="F339" s="73" t="s">
        <v>14</v>
      </c>
      <c r="G339" s="74">
        <v>17</v>
      </c>
      <c r="H339" s="61">
        <v>2583</v>
      </c>
      <c r="I339" s="44"/>
      <c r="K339" s="13"/>
    </row>
    <row r="340" spans="1:11" s="236" customFormat="1" ht="12" customHeight="1" x14ac:dyDescent="0.25">
      <c r="A340" s="125"/>
      <c r="B340" s="54"/>
      <c r="C340" s="76">
        <v>4410</v>
      </c>
      <c r="D340" s="91" t="s">
        <v>88</v>
      </c>
      <c r="E340" s="92"/>
      <c r="F340" s="73" t="s">
        <v>14</v>
      </c>
      <c r="G340" s="74">
        <v>1000</v>
      </c>
      <c r="H340" s="73" t="s">
        <v>14</v>
      </c>
      <c r="I340" s="44"/>
      <c r="K340" s="13"/>
    </row>
    <row r="341" spans="1:11" s="236" customFormat="1" ht="12" customHeight="1" x14ac:dyDescent="0.25">
      <c r="A341" s="125"/>
      <c r="B341" s="54"/>
      <c r="C341" s="76">
        <v>4430</v>
      </c>
      <c r="D341" s="62" t="s">
        <v>92</v>
      </c>
      <c r="E341" s="92"/>
      <c r="F341" s="73" t="s">
        <v>14</v>
      </c>
      <c r="G341" s="74">
        <v>71</v>
      </c>
      <c r="H341" s="61">
        <v>1129</v>
      </c>
      <c r="I341" s="44"/>
      <c r="K341" s="13"/>
    </row>
    <row r="342" spans="1:11" s="236" customFormat="1" ht="12" customHeight="1" x14ac:dyDescent="0.25">
      <c r="A342" s="125"/>
      <c r="B342" s="54"/>
      <c r="C342" s="76">
        <v>4480</v>
      </c>
      <c r="D342" s="62" t="s">
        <v>101</v>
      </c>
      <c r="E342" s="92"/>
      <c r="F342" s="74">
        <v>3</v>
      </c>
      <c r="G342" s="73" t="s">
        <v>14</v>
      </c>
      <c r="H342" s="61">
        <v>2014</v>
      </c>
      <c r="I342" s="44"/>
      <c r="K342" s="13"/>
    </row>
    <row r="343" spans="1:11" s="236" customFormat="1" ht="12" customHeight="1" x14ac:dyDescent="0.25">
      <c r="A343" s="125"/>
      <c r="B343" s="54"/>
      <c r="C343" s="54">
        <v>4550</v>
      </c>
      <c r="D343" s="62" t="s">
        <v>161</v>
      </c>
      <c r="E343" s="92"/>
      <c r="F343" s="73" t="s">
        <v>14</v>
      </c>
      <c r="G343" s="74">
        <v>650</v>
      </c>
      <c r="H343" s="61">
        <v>350</v>
      </c>
      <c r="I343" s="44"/>
      <c r="K343" s="13"/>
    </row>
    <row r="344" spans="1:11" s="236" customFormat="1" ht="12" customHeight="1" x14ac:dyDescent="0.25">
      <c r="A344" s="125"/>
      <c r="B344" s="54"/>
      <c r="C344" s="76">
        <v>4610</v>
      </c>
      <c r="D344" s="121" t="s">
        <v>146</v>
      </c>
      <c r="E344" s="92"/>
      <c r="F344" s="73" t="s">
        <v>14</v>
      </c>
      <c r="G344" s="74">
        <v>200</v>
      </c>
      <c r="H344" s="73" t="s">
        <v>14</v>
      </c>
      <c r="I344" s="44"/>
      <c r="K344" s="13"/>
    </row>
    <row r="345" spans="1:11" s="236" customFormat="1" ht="15" customHeight="1" x14ac:dyDescent="0.25">
      <c r="A345" s="49">
        <v>754</v>
      </c>
      <c r="B345" s="49"/>
      <c r="C345" s="50"/>
      <c r="D345" s="51" t="s">
        <v>34</v>
      </c>
      <c r="E345" s="52"/>
      <c r="F345" s="73"/>
      <c r="G345" s="74"/>
      <c r="H345" s="61"/>
      <c r="I345" s="12"/>
      <c r="K345" s="13"/>
    </row>
    <row r="346" spans="1:11" s="236" customFormat="1" ht="12.75" customHeight="1" thickBot="1" x14ac:dyDescent="0.3">
      <c r="A346" s="49"/>
      <c r="B346" s="49"/>
      <c r="C346" s="50"/>
      <c r="D346" s="51" t="s">
        <v>35</v>
      </c>
      <c r="E346" s="52"/>
      <c r="F346" s="47">
        <f>SUM(F348)</f>
        <v>26720</v>
      </c>
      <c r="G346" s="47">
        <f>SUM(G348)</f>
        <v>26720</v>
      </c>
      <c r="H346" s="47">
        <v>16007823</v>
      </c>
      <c r="I346" s="12"/>
      <c r="K346" s="13"/>
    </row>
    <row r="347" spans="1:11" s="236" customFormat="1" ht="12.75" customHeight="1" thickTop="1" x14ac:dyDescent="0.25">
      <c r="A347" s="49"/>
      <c r="B347" s="54">
        <v>75411</v>
      </c>
      <c r="C347" s="40"/>
      <c r="D347" s="64" t="s">
        <v>162</v>
      </c>
      <c r="E347" s="59"/>
      <c r="F347" s="39"/>
      <c r="G347" s="39"/>
      <c r="H347" s="127"/>
      <c r="I347" s="12"/>
      <c r="K347" s="13"/>
    </row>
    <row r="348" spans="1:11" s="236" customFormat="1" ht="12.75" customHeight="1" x14ac:dyDescent="0.25">
      <c r="A348" s="49"/>
      <c r="B348" s="54"/>
      <c r="C348" s="76"/>
      <c r="D348" s="55" t="s">
        <v>163</v>
      </c>
      <c r="E348" s="56"/>
      <c r="F348" s="68">
        <f>SUM(F349)</f>
        <v>26720</v>
      </c>
      <c r="G348" s="68">
        <f>SUM(G349)</f>
        <v>26720</v>
      </c>
      <c r="H348" s="68">
        <v>16007823</v>
      </c>
      <c r="I348" s="44"/>
      <c r="K348" s="13"/>
    </row>
    <row r="349" spans="1:11" s="236" customFormat="1" ht="12.75" customHeight="1" x14ac:dyDescent="0.25">
      <c r="A349" s="49"/>
      <c r="B349" s="54"/>
      <c r="C349" s="76"/>
      <c r="D349" s="244" t="s">
        <v>164</v>
      </c>
      <c r="E349" s="239"/>
      <c r="F349" s="241">
        <f>SUM(F350:F369)</f>
        <v>26720</v>
      </c>
      <c r="G349" s="241">
        <f>SUM(G350:G369)</f>
        <v>26720</v>
      </c>
      <c r="H349" s="241">
        <v>16007823</v>
      </c>
      <c r="I349" s="12"/>
      <c r="K349" s="13"/>
    </row>
    <row r="350" spans="1:11" s="236" customFormat="1" ht="12.75" customHeight="1" x14ac:dyDescent="0.25">
      <c r="A350" s="61"/>
      <c r="B350" s="78"/>
      <c r="C350" s="76">
        <v>3020</v>
      </c>
      <c r="D350" s="62" t="s">
        <v>86</v>
      </c>
      <c r="E350" s="113"/>
      <c r="F350" s="74">
        <v>189</v>
      </c>
      <c r="G350" s="73" t="s">
        <v>14</v>
      </c>
      <c r="H350" s="61">
        <v>493</v>
      </c>
      <c r="I350" s="12"/>
      <c r="K350" s="13"/>
    </row>
    <row r="351" spans="1:11" s="236" customFormat="1" ht="12.75" customHeight="1" x14ac:dyDescent="0.25">
      <c r="A351" s="61"/>
      <c r="B351" s="78"/>
      <c r="C351" s="76">
        <v>3070</v>
      </c>
      <c r="D351" s="62" t="s">
        <v>165</v>
      </c>
      <c r="E351" s="113"/>
      <c r="F351" s="74"/>
      <c r="G351" s="73"/>
      <c r="H351" s="61"/>
      <c r="I351" s="12"/>
      <c r="K351" s="13"/>
    </row>
    <row r="352" spans="1:11" s="236" customFormat="1" ht="12.75" customHeight="1" x14ac:dyDescent="0.25">
      <c r="A352" s="61"/>
      <c r="B352" s="78"/>
      <c r="C352" s="76"/>
      <c r="D352" s="62" t="s">
        <v>166</v>
      </c>
      <c r="E352" s="113"/>
      <c r="F352" s="74">
        <v>3028</v>
      </c>
      <c r="G352" s="73" t="s">
        <v>14</v>
      </c>
      <c r="H352" s="61">
        <v>578019</v>
      </c>
      <c r="I352" s="12"/>
      <c r="K352" s="13"/>
    </row>
    <row r="353" spans="1:11" s="236" customFormat="1" ht="12.75" customHeight="1" x14ac:dyDescent="0.25">
      <c r="A353" s="61"/>
      <c r="B353" s="78"/>
      <c r="C353" s="76">
        <v>4050</v>
      </c>
      <c r="D353" s="128" t="s">
        <v>167</v>
      </c>
      <c r="E353" s="113"/>
      <c r="F353" s="73" t="s">
        <v>14</v>
      </c>
      <c r="G353" s="74">
        <v>205</v>
      </c>
      <c r="H353" s="61">
        <v>9644056</v>
      </c>
      <c r="I353" s="12"/>
      <c r="K353" s="13"/>
    </row>
    <row r="354" spans="1:11" s="236" customFormat="1" ht="12.75" customHeight="1" x14ac:dyDescent="0.25">
      <c r="A354" s="61"/>
      <c r="B354" s="78"/>
      <c r="C354" s="76">
        <v>4060</v>
      </c>
      <c r="D354" s="129" t="s">
        <v>168</v>
      </c>
      <c r="E354" s="113"/>
      <c r="F354" s="74"/>
      <c r="G354" s="73"/>
      <c r="H354" s="61"/>
      <c r="I354" s="12"/>
      <c r="K354" s="13"/>
    </row>
    <row r="355" spans="1:11" s="236" customFormat="1" ht="12.75" customHeight="1" x14ac:dyDescent="0.25">
      <c r="A355" s="49"/>
      <c r="B355" s="54"/>
      <c r="C355" s="76"/>
      <c r="D355" s="129" t="s">
        <v>169</v>
      </c>
      <c r="E355" s="113"/>
      <c r="F355" s="74">
        <v>205</v>
      </c>
      <c r="G355" s="73" t="s">
        <v>14</v>
      </c>
      <c r="H355" s="61">
        <v>567519</v>
      </c>
      <c r="I355" s="12"/>
      <c r="K355" s="13"/>
    </row>
    <row r="356" spans="1:11" s="236" customFormat="1" ht="12.75" customHeight="1" x14ac:dyDescent="0.25">
      <c r="A356" s="49"/>
      <c r="B356" s="54"/>
      <c r="C356" s="76">
        <v>4110</v>
      </c>
      <c r="D356" s="62" t="s">
        <v>49</v>
      </c>
      <c r="E356" s="113"/>
      <c r="F356" s="73" t="s">
        <v>14</v>
      </c>
      <c r="G356" s="74">
        <v>147</v>
      </c>
      <c r="H356" s="61">
        <v>34104</v>
      </c>
      <c r="I356" s="12"/>
      <c r="K356" s="13"/>
    </row>
    <row r="357" spans="1:11" s="236" customFormat="1" ht="12.75" customHeight="1" x14ac:dyDescent="0.25">
      <c r="A357" s="49"/>
      <c r="B357" s="54"/>
      <c r="C357" s="76">
        <v>4120</v>
      </c>
      <c r="D357" s="62" t="s">
        <v>72</v>
      </c>
      <c r="E357" s="113"/>
      <c r="F357" s="73" t="s">
        <v>14</v>
      </c>
      <c r="G357" s="74">
        <v>20</v>
      </c>
      <c r="H357" s="61">
        <v>4355</v>
      </c>
      <c r="I357" s="12"/>
      <c r="K357" s="13"/>
    </row>
    <row r="358" spans="1:11" s="236" customFormat="1" ht="12.75" customHeight="1" x14ac:dyDescent="0.25">
      <c r="A358" s="49"/>
      <c r="B358" s="54"/>
      <c r="C358" s="104">
        <v>4180</v>
      </c>
      <c r="D358" s="78" t="s">
        <v>170</v>
      </c>
      <c r="E358" s="113"/>
      <c r="F358" s="74"/>
      <c r="G358" s="73"/>
      <c r="H358" s="61"/>
      <c r="I358" s="12"/>
      <c r="K358" s="13"/>
    </row>
    <row r="359" spans="1:11" s="236" customFormat="1" ht="12.75" customHeight="1" x14ac:dyDescent="0.25">
      <c r="A359" s="49"/>
      <c r="B359" s="54"/>
      <c r="C359" s="104"/>
      <c r="D359" s="130" t="s">
        <v>171</v>
      </c>
      <c r="E359" s="113"/>
      <c r="F359" s="74">
        <v>1968</v>
      </c>
      <c r="G359" s="73" t="s">
        <v>14</v>
      </c>
      <c r="H359" s="61">
        <v>2208589</v>
      </c>
      <c r="I359" s="12"/>
      <c r="K359" s="13"/>
    </row>
    <row r="360" spans="1:11" s="236" customFormat="1" ht="12.75" customHeight="1" x14ac:dyDescent="0.25">
      <c r="A360" s="49"/>
      <c r="B360" s="54"/>
      <c r="C360" s="104">
        <v>4210</v>
      </c>
      <c r="D360" s="91" t="s">
        <v>62</v>
      </c>
      <c r="E360" s="113"/>
      <c r="F360" s="73" t="s">
        <v>14</v>
      </c>
      <c r="G360" s="74">
        <v>13496</v>
      </c>
      <c r="H360" s="61">
        <v>655224</v>
      </c>
      <c r="I360" s="12"/>
      <c r="K360" s="13"/>
    </row>
    <row r="361" spans="1:11" s="236" customFormat="1" ht="12.75" customHeight="1" x14ac:dyDescent="0.25">
      <c r="A361" s="49"/>
      <c r="B361" s="54"/>
      <c r="C361" s="76">
        <v>4260</v>
      </c>
      <c r="D361" s="62" t="s">
        <v>50</v>
      </c>
      <c r="E361" s="113"/>
      <c r="F361" s="73" t="s">
        <v>14</v>
      </c>
      <c r="G361" s="74">
        <v>8682</v>
      </c>
      <c r="H361" s="61">
        <v>169318</v>
      </c>
      <c r="I361" s="12"/>
      <c r="K361" s="13"/>
    </row>
    <row r="362" spans="1:11" s="236" customFormat="1" ht="12.75" customHeight="1" x14ac:dyDescent="0.25">
      <c r="A362" s="49"/>
      <c r="B362" s="54"/>
      <c r="C362" s="76">
        <v>4270</v>
      </c>
      <c r="D362" s="62" t="s">
        <v>51</v>
      </c>
      <c r="E362" s="113"/>
      <c r="F362" s="74">
        <v>15107</v>
      </c>
      <c r="G362" s="73" t="s">
        <v>14</v>
      </c>
      <c r="H362" s="61">
        <v>318942</v>
      </c>
      <c r="I362" s="12"/>
      <c r="K362" s="13"/>
    </row>
    <row r="363" spans="1:11" s="236" customFormat="1" ht="12.75" customHeight="1" x14ac:dyDescent="0.25">
      <c r="A363" s="49"/>
      <c r="B363" s="54"/>
      <c r="C363" s="76">
        <v>4280</v>
      </c>
      <c r="D363" s="62" t="s">
        <v>52</v>
      </c>
      <c r="E363" s="113"/>
      <c r="F363" s="73" t="s">
        <v>14</v>
      </c>
      <c r="G363" s="74">
        <v>3206</v>
      </c>
      <c r="H363" s="61">
        <v>32794</v>
      </c>
      <c r="I363" s="12"/>
      <c r="K363" s="13"/>
    </row>
    <row r="364" spans="1:11" s="236" customFormat="1" ht="12.75" customHeight="1" x14ac:dyDescent="0.25">
      <c r="A364" s="49"/>
      <c r="B364" s="54"/>
      <c r="C364" s="76">
        <v>4300</v>
      </c>
      <c r="D364" s="62" t="s">
        <v>53</v>
      </c>
      <c r="E364" s="113"/>
      <c r="F364" s="74">
        <v>4069</v>
      </c>
      <c r="G364" s="73" t="s">
        <v>14</v>
      </c>
      <c r="H364" s="61">
        <v>194517</v>
      </c>
      <c r="I364" s="12"/>
      <c r="K364" s="13"/>
    </row>
    <row r="365" spans="1:11" s="236" customFormat="1" ht="12.75" customHeight="1" x14ac:dyDescent="0.25">
      <c r="A365" s="49"/>
      <c r="B365" s="54"/>
      <c r="C365" s="76">
        <v>4360</v>
      </c>
      <c r="D365" s="62" t="s">
        <v>63</v>
      </c>
      <c r="E365" s="113"/>
      <c r="F365" s="73" t="s">
        <v>14</v>
      </c>
      <c r="G365" s="74">
        <v>964</v>
      </c>
      <c r="H365" s="61">
        <v>21036</v>
      </c>
      <c r="I365" s="12"/>
      <c r="K365" s="13"/>
    </row>
    <row r="366" spans="1:11" s="236" customFormat="1" ht="12.75" customHeight="1" x14ac:dyDescent="0.25">
      <c r="A366" s="49"/>
      <c r="B366" s="54"/>
      <c r="C366" s="76">
        <v>4390</v>
      </c>
      <c r="D366" s="62" t="s">
        <v>172</v>
      </c>
      <c r="E366" s="113"/>
      <c r="F366" s="73"/>
      <c r="G366" s="74"/>
      <c r="H366" s="61"/>
      <c r="I366" s="12"/>
      <c r="K366" s="13"/>
    </row>
    <row r="367" spans="1:11" s="236" customFormat="1" ht="12.75" customHeight="1" x14ac:dyDescent="0.25">
      <c r="A367" s="49"/>
      <c r="B367" s="54"/>
      <c r="C367" s="76"/>
      <c r="D367" s="91" t="s">
        <v>173</v>
      </c>
      <c r="E367" s="113"/>
      <c r="F367" s="74">
        <v>1292</v>
      </c>
      <c r="G367" s="73" t="s">
        <v>14</v>
      </c>
      <c r="H367" s="61">
        <v>1292</v>
      </c>
      <c r="I367" s="12"/>
      <c r="K367" s="13"/>
    </row>
    <row r="368" spans="1:11" s="236" customFormat="1" ht="12.75" customHeight="1" x14ac:dyDescent="0.25">
      <c r="A368" s="49"/>
      <c r="B368" s="54"/>
      <c r="C368" s="76">
        <v>4430</v>
      </c>
      <c r="D368" s="62" t="s">
        <v>92</v>
      </c>
      <c r="E368" s="113"/>
      <c r="F368" s="74">
        <v>512</v>
      </c>
      <c r="G368" s="73" t="s">
        <v>14</v>
      </c>
      <c r="H368" s="61">
        <v>5103</v>
      </c>
      <c r="I368" s="12"/>
      <c r="K368" s="13"/>
    </row>
    <row r="369" spans="1:11" s="236" customFormat="1" ht="12.75" customHeight="1" x14ac:dyDescent="0.25">
      <c r="A369" s="49"/>
      <c r="B369" s="54"/>
      <c r="C369" s="54">
        <v>4550</v>
      </c>
      <c r="D369" s="62" t="s">
        <v>161</v>
      </c>
      <c r="E369" s="113"/>
      <c r="F369" s="74">
        <v>350</v>
      </c>
      <c r="G369" s="73" t="s">
        <v>14</v>
      </c>
      <c r="H369" s="61">
        <v>350</v>
      </c>
      <c r="I369" s="12"/>
      <c r="K369" s="13"/>
    </row>
    <row r="370" spans="1:11" s="236" customFormat="1" ht="12.75" customHeight="1" thickBot="1" x14ac:dyDescent="0.3">
      <c r="A370" s="49">
        <v>852</v>
      </c>
      <c r="B370" s="83"/>
      <c r="C370" s="116"/>
      <c r="D370" s="84" t="s">
        <v>126</v>
      </c>
      <c r="E370" s="85"/>
      <c r="F370" s="86">
        <f>SUM(F372)</f>
        <v>1287</v>
      </c>
      <c r="G370" s="86">
        <f>SUM(G372)</f>
        <v>1287</v>
      </c>
      <c r="H370" s="86">
        <v>406198</v>
      </c>
      <c r="I370" s="12"/>
      <c r="K370" s="13"/>
    </row>
    <row r="371" spans="1:11" s="236" customFormat="1" ht="12.75" customHeight="1" thickTop="1" x14ac:dyDescent="0.25">
      <c r="A371" s="61"/>
      <c r="B371" s="54">
        <v>85205</v>
      </c>
      <c r="C371" s="79"/>
      <c r="D371" s="91" t="s">
        <v>174</v>
      </c>
      <c r="E371" s="113"/>
      <c r="F371" s="73"/>
      <c r="G371" s="73"/>
      <c r="H371" s="74"/>
      <c r="I371" s="12"/>
      <c r="K371" s="13"/>
    </row>
    <row r="372" spans="1:11" s="236" customFormat="1" ht="12.75" customHeight="1" x14ac:dyDescent="0.25">
      <c r="A372" s="61"/>
      <c r="B372" s="104"/>
      <c r="C372" s="79"/>
      <c r="D372" s="115" t="s">
        <v>175</v>
      </c>
      <c r="E372" s="118"/>
      <c r="F372" s="57">
        <f>SUM(F374)</f>
        <v>1287</v>
      </c>
      <c r="G372" s="57">
        <f>SUM(G374)</f>
        <v>1287</v>
      </c>
      <c r="H372" s="57">
        <v>406198</v>
      </c>
      <c r="I372" s="44"/>
      <c r="K372" s="13"/>
    </row>
    <row r="373" spans="1:11" s="236" customFormat="1" ht="12.75" customHeight="1" x14ac:dyDescent="0.25">
      <c r="A373" s="61"/>
      <c r="B373" s="104"/>
      <c r="C373" s="79"/>
      <c r="D373" s="258" t="s">
        <v>176</v>
      </c>
      <c r="E373" s="131"/>
      <c r="F373" s="132"/>
      <c r="G373" s="132"/>
      <c r="H373" s="133"/>
      <c r="I373" s="12"/>
      <c r="K373" s="13"/>
    </row>
    <row r="374" spans="1:11" s="236" customFormat="1" ht="12.75" customHeight="1" x14ac:dyDescent="0.25">
      <c r="A374" s="61"/>
      <c r="B374" s="104"/>
      <c r="C374" s="79"/>
      <c r="D374" s="244" t="s">
        <v>177</v>
      </c>
      <c r="E374" s="239"/>
      <c r="F374" s="112">
        <f>SUM(F375:F376)</f>
        <v>1287</v>
      </c>
      <c r="G374" s="112">
        <f>SUM(G375:G376)</f>
        <v>1287</v>
      </c>
      <c r="H374" s="112">
        <v>406198</v>
      </c>
      <c r="I374" s="12"/>
      <c r="K374" s="13"/>
    </row>
    <row r="375" spans="1:11" s="236" customFormat="1" ht="12.75" customHeight="1" x14ac:dyDescent="0.25">
      <c r="A375" s="61"/>
      <c r="B375" s="104"/>
      <c r="C375" s="76">
        <v>4170</v>
      </c>
      <c r="D375" s="62" t="s">
        <v>73</v>
      </c>
      <c r="E375" s="92"/>
      <c r="F375" s="73" t="s">
        <v>14</v>
      </c>
      <c r="G375" s="74">
        <v>1287</v>
      </c>
      <c r="H375" s="74">
        <v>36713</v>
      </c>
      <c r="I375" s="12"/>
      <c r="K375" s="13"/>
    </row>
    <row r="376" spans="1:11" s="236" customFormat="1" ht="12.75" customHeight="1" x14ac:dyDescent="0.25">
      <c r="A376" s="61"/>
      <c r="B376" s="104"/>
      <c r="C376" s="76">
        <v>4440</v>
      </c>
      <c r="D376" s="62" t="s">
        <v>56</v>
      </c>
      <c r="E376" s="92"/>
      <c r="F376" s="74">
        <v>1287</v>
      </c>
      <c r="G376" s="73" t="s">
        <v>14</v>
      </c>
      <c r="H376" s="74">
        <v>1287</v>
      </c>
      <c r="I376" s="12"/>
      <c r="K376" s="13"/>
    </row>
    <row r="377" spans="1:11" s="236" customFormat="1" ht="12.75" customHeight="1" thickBot="1" x14ac:dyDescent="0.3">
      <c r="A377" s="49">
        <v>853</v>
      </c>
      <c r="B377" s="82"/>
      <c r="C377" s="116"/>
      <c r="D377" s="117" t="s">
        <v>133</v>
      </c>
      <c r="E377" s="52"/>
      <c r="F377" s="53">
        <f>SUM(F378)</f>
        <v>7200</v>
      </c>
      <c r="G377" s="53">
        <f>SUM(G378)</f>
        <v>7200</v>
      </c>
      <c r="H377" s="53">
        <v>475961</v>
      </c>
      <c r="I377" s="12"/>
      <c r="K377" s="13"/>
    </row>
    <row r="378" spans="1:11" s="236" customFormat="1" ht="12.75" customHeight="1" thickTop="1" x14ac:dyDescent="0.25">
      <c r="A378" s="79"/>
      <c r="B378" s="54">
        <v>85321</v>
      </c>
      <c r="C378" s="79"/>
      <c r="D378" s="80" t="s">
        <v>134</v>
      </c>
      <c r="E378" s="56"/>
      <c r="F378" s="66">
        <f>SUM(F379)</f>
        <v>7200</v>
      </c>
      <c r="G378" s="66">
        <f>SUM(G379)</f>
        <v>7200</v>
      </c>
      <c r="H378" s="81">
        <v>468536</v>
      </c>
      <c r="I378" s="12"/>
      <c r="K378" s="13"/>
    </row>
    <row r="379" spans="1:11" s="236" customFormat="1" ht="12.75" customHeight="1" x14ac:dyDescent="0.25">
      <c r="A379" s="49"/>
      <c r="B379" s="54"/>
      <c r="C379" s="40"/>
      <c r="D379" s="255" t="s">
        <v>135</v>
      </c>
      <c r="E379" s="87"/>
      <c r="F379" s="245">
        <f>SUM(F380:F383)</f>
        <v>7200</v>
      </c>
      <c r="G379" s="245">
        <f>SUM(G380:G383)</f>
        <v>7200</v>
      </c>
      <c r="H379" s="249">
        <v>272636</v>
      </c>
      <c r="I379" s="12"/>
      <c r="K379" s="13"/>
    </row>
    <row r="380" spans="1:11" s="236" customFormat="1" ht="12.75" customHeight="1" x14ac:dyDescent="0.25">
      <c r="A380" s="123"/>
      <c r="B380" s="89"/>
      <c r="C380" s="90">
        <v>4010</v>
      </c>
      <c r="D380" s="55" t="s">
        <v>48</v>
      </c>
      <c r="E380" s="56"/>
      <c r="F380" s="57">
        <v>7200</v>
      </c>
      <c r="G380" s="58" t="s">
        <v>14</v>
      </c>
      <c r="H380" s="81">
        <v>200467</v>
      </c>
      <c r="I380" s="12"/>
      <c r="K380" s="13"/>
    </row>
    <row r="381" spans="1:11" s="236" customFormat="1" ht="12.75" customHeight="1" x14ac:dyDescent="0.25">
      <c r="A381" s="49"/>
      <c r="B381" s="54"/>
      <c r="C381" s="76">
        <v>4120</v>
      </c>
      <c r="D381" s="62" t="s">
        <v>72</v>
      </c>
      <c r="E381" s="88"/>
      <c r="F381" s="73" t="s">
        <v>14</v>
      </c>
      <c r="G381" s="74">
        <v>1700</v>
      </c>
      <c r="H381" s="61">
        <v>3169</v>
      </c>
      <c r="I381" s="12"/>
      <c r="K381" s="13"/>
    </row>
    <row r="382" spans="1:11" s="236" customFormat="1" ht="12.75" customHeight="1" x14ac:dyDescent="0.25">
      <c r="A382" s="49"/>
      <c r="B382" s="54"/>
      <c r="C382" s="104">
        <v>4210</v>
      </c>
      <c r="D382" s="91" t="s">
        <v>62</v>
      </c>
      <c r="E382" s="92"/>
      <c r="F382" s="73" t="s">
        <v>14</v>
      </c>
      <c r="G382" s="74">
        <v>834</v>
      </c>
      <c r="H382" s="61">
        <v>25589</v>
      </c>
      <c r="I382" s="12"/>
      <c r="K382" s="13"/>
    </row>
    <row r="383" spans="1:11" s="236" customFormat="1" ht="12.75" customHeight="1" x14ac:dyDescent="0.25">
      <c r="A383" s="49"/>
      <c r="B383" s="54"/>
      <c r="C383" s="76">
        <v>4300</v>
      </c>
      <c r="D383" s="62" t="s">
        <v>53</v>
      </c>
      <c r="E383" s="92"/>
      <c r="F383" s="73" t="s">
        <v>14</v>
      </c>
      <c r="G383" s="74">
        <v>4666</v>
      </c>
      <c r="H383" s="61">
        <v>3347</v>
      </c>
      <c r="I383" s="12"/>
      <c r="K383" s="13"/>
    </row>
    <row r="384" spans="1:11" s="236" customFormat="1" ht="5.25" customHeight="1" x14ac:dyDescent="0.25">
      <c r="A384" s="259"/>
      <c r="B384" s="259"/>
      <c r="C384" s="260"/>
      <c r="D384" s="261"/>
      <c r="E384" s="242"/>
      <c r="F384" s="68"/>
      <c r="G384" s="68"/>
      <c r="H384" s="89"/>
      <c r="I384" s="12"/>
      <c r="K384" s="13"/>
    </row>
    <row r="385" spans="9:11" s="236" customFormat="1" ht="12.6" customHeight="1" x14ac:dyDescent="0.25">
      <c r="I385" s="12"/>
      <c r="K385" s="13"/>
    </row>
    <row r="386" spans="9:11" s="236" customFormat="1" ht="12.6" customHeight="1" x14ac:dyDescent="0.25">
      <c r="I386" s="12"/>
      <c r="K386" s="13"/>
    </row>
    <row r="387" spans="9:11" ht="12.6" customHeight="1" x14ac:dyDescent="0.25"/>
    <row r="388" spans="9:11" ht="12.6" customHeight="1" x14ac:dyDescent="0.25"/>
    <row r="389" spans="9:11" ht="12.6" customHeight="1" x14ac:dyDescent="0.25"/>
    <row r="390" spans="9:11" ht="12.6" customHeight="1" x14ac:dyDescent="0.25"/>
    <row r="391" spans="9:11" ht="12.95" customHeight="1" x14ac:dyDescent="0.25"/>
    <row r="392" spans="9:11" ht="12.95" customHeight="1" x14ac:dyDescent="0.25"/>
    <row r="393" spans="9:11" ht="12.95" customHeight="1" x14ac:dyDescent="0.25"/>
    <row r="394" spans="9:11" ht="12.95" customHeight="1" x14ac:dyDescent="0.25"/>
    <row r="395" spans="9:11" ht="12.95" customHeight="1" x14ac:dyDescent="0.25"/>
    <row r="396" spans="9:11" ht="12.95" customHeight="1" x14ac:dyDescent="0.25"/>
    <row r="397" spans="9:11" ht="12.95" customHeight="1" x14ac:dyDescent="0.25"/>
    <row r="398" spans="9:11" ht="12.95" customHeight="1" x14ac:dyDescent="0.25"/>
    <row r="399" spans="9:11" ht="12.95" customHeight="1" x14ac:dyDescent="0.25"/>
    <row r="400" spans="9:11" ht="12.95" customHeight="1" x14ac:dyDescent="0.25"/>
    <row r="401" ht="12.95" customHeight="1" x14ac:dyDescent="0.25"/>
    <row r="402" ht="12.95" customHeight="1" x14ac:dyDescent="0.25"/>
    <row r="403" ht="12.95" customHeight="1" x14ac:dyDescent="0.25"/>
    <row r="404" ht="12.95" customHeight="1" x14ac:dyDescent="0.25"/>
    <row r="405" ht="12.95" customHeight="1" x14ac:dyDescent="0.25"/>
    <row r="406" ht="12.95" customHeight="1" x14ac:dyDescent="0.25"/>
    <row r="407" ht="12.95" customHeight="1" x14ac:dyDescent="0.25"/>
    <row r="408" ht="12.95" customHeight="1" x14ac:dyDescent="0.25"/>
    <row r="409" ht="12.95" customHeight="1" x14ac:dyDescent="0.25"/>
    <row r="410" ht="12.95" customHeight="1" x14ac:dyDescent="0.25"/>
    <row r="411" ht="12.95" customHeight="1" x14ac:dyDescent="0.25"/>
    <row r="412" ht="12.95" customHeight="1" x14ac:dyDescent="0.25"/>
    <row r="413" ht="12.95" customHeight="1" x14ac:dyDescent="0.25"/>
    <row r="414" ht="12.95" customHeight="1" x14ac:dyDescent="0.25"/>
    <row r="415" ht="12.95" customHeight="1" x14ac:dyDescent="0.25"/>
    <row r="416" ht="12.95" customHeight="1" x14ac:dyDescent="0.25"/>
    <row r="417" ht="12.95" customHeight="1" x14ac:dyDescent="0.25"/>
    <row r="418" ht="12.95" customHeight="1" x14ac:dyDescent="0.25"/>
    <row r="419" ht="12.95" customHeight="1" x14ac:dyDescent="0.25"/>
    <row r="420" ht="12.95" customHeight="1" x14ac:dyDescent="0.25"/>
    <row r="421" ht="12.95" customHeight="1" x14ac:dyDescent="0.25"/>
    <row r="422" ht="12.95" customHeight="1" x14ac:dyDescent="0.25"/>
    <row r="423" ht="12.95" customHeight="1" x14ac:dyDescent="0.25"/>
    <row r="424" ht="12.95" customHeight="1" x14ac:dyDescent="0.25"/>
    <row r="425" ht="12.95" customHeight="1" x14ac:dyDescent="0.25"/>
    <row r="426" ht="12.95" customHeight="1" x14ac:dyDescent="0.25"/>
    <row r="427" ht="12.95" customHeight="1" x14ac:dyDescent="0.25"/>
    <row r="428" ht="12.95" customHeight="1" x14ac:dyDescent="0.25"/>
    <row r="429" ht="12.95" customHeight="1" x14ac:dyDescent="0.25"/>
    <row r="430" ht="12.95" customHeight="1" x14ac:dyDescent="0.25"/>
    <row r="431" ht="12.95" customHeight="1" x14ac:dyDescent="0.25"/>
    <row r="432" ht="12.95" customHeight="1" x14ac:dyDescent="0.25"/>
    <row r="433" ht="12.95" customHeight="1" x14ac:dyDescent="0.25"/>
    <row r="434" ht="12.95" customHeight="1" x14ac:dyDescent="0.25"/>
    <row r="435" ht="12.95" customHeight="1" x14ac:dyDescent="0.25"/>
    <row r="436" ht="12.95" customHeight="1" x14ac:dyDescent="0.25"/>
    <row r="437" ht="12.95" customHeight="1" x14ac:dyDescent="0.25"/>
    <row r="438" ht="12.95" customHeight="1" x14ac:dyDescent="0.25"/>
    <row r="439" ht="12.95" customHeight="1" x14ac:dyDescent="0.25"/>
    <row r="440" ht="12.95" customHeight="1" x14ac:dyDescent="0.25"/>
    <row r="441" ht="12.9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</sheetData>
  <pageMargins left="0.51181102362204722" right="0.51181102362204722" top="0.74803149606299213" bottom="0.74803149606299213" header="0.31496062992125984" footer="0.31496062992125984"/>
  <pageSetup paperSize="9" orientation="portrait" r:id="rId1"/>
  <headerFooter>
    <oddFooter>&amp;C&amp;"Arial,Pogrubiony"&amp;8&amp;P</oddFooter>
  </headerFooter>
  <rowBreaks count="5" manualBreakCount="5">
    <brk id="166" max="16383" man="1"/>
    <brk id="219" max="16383" man="1"/>
    <brk id="274" max="16383" man="1"/>
    <brk id="325" max="16383" man="1"/>
    <brk id="38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3"/>
  <sheetViews>
    <sheetView workbookViewId="0">
      <selection activeCell="C27" sqref="C27"/>
    </sheetView>
  </sheetViews>
  <sheetFormatPr defaultRowHeight="14.25" x14ac:dyDescent="0.2"/>
  <cols>
    <col min="1" max="1" width="4.140625" style="1" customWidth="1"/>
    <col min="2" max="2" width="5.5703125" style="1" customWidth="1"/>
    <col min="3" max="3" width="59.5703125" style="2" customWidth="1"/>
    <col min="4" max="4" width="14" style="2" customWidth="1"/>
    <col min="5" max="5" width="13.85546875" style="2" customWidth="1"/>
    <col min="6" max="7" width="11.28515625" style="2" customWidth="1"/>
    <col min="8" max="8" width="12.5703125" style="2" customWidth="1"/>
    <col min="9" max="9" width="10.42578125" style="2" customWidth="1"/>
    <col min="10" max="10" width="10.7109375" style="2" customWidth="1"/>
    <col min="11" max="11" width="9" style="2" customWidth="1"/>
    <col min="12" max="12" width="11.5703125" style="3" customWidth="1"/>
    <col min="13" max="13" width="9.140625" style="2"/>
    <col min="14" max="14" width="13" style="2" customWidth="1"/>
    <col min="15" max="258" width="9.140625" style="2"/>
    <col min="259" max="259" width="4.140625" style="2" customWidth="1"/>
    <col min="260" max="260" width="5.5703125" style="2" customWidth="1"/>
    <col min="261" max="261" width="59.5703125" style="2" customWidth="1"/>
    <col min="262" max="263" width="11.28515625" style="2" customWidth="1"/>
    <col min="264" max="264" width="10.5703125" style="2" customWidth="1"/>
    <col min="265" max="265" width="10.42578125" style="2" customWidth="1"/>
    <col min="266" max="266" width="10.7109375" style="2" customWidth="1"/>
    <col min="267" max="267" width="9" style="2" customWidth="1"/>
    <col min="268" max="268" width="11.5703125" style="2" customWidth="1"/>
    <col min="269" max="269" width="9.140625" style="2"/>
    <col min="270" max="270" width="13" style="2" customWidth="1"/>
    <col min="271" max="514" width="9.140625" style="2"/>
    <col min="515" max="515" width="4.140625" style="2" customWidth="1"/>
    <col min="516" max="516" width="5.5703125" style="2" customWidth="1"/>
    <col min="517" max="517" width="59.5703125" style="2" customWidth="1"/>
    <col min="518" max="519" width="11.28515625" style="2" customWidth="1"/>
    <col min="520" max="520" width="10.5703125" style="2" customWidth="1"/>
    <col min="521" max="521" width="10.42578125" style="2" customWidth="1"/>
    <col min="522" max="522" width="10.7109375" style="2" customWidth="1"/>
    <col min="523" max="523" width="9" style="2" customWidth="1"/>
    <col min="524" max="524" width="11.5703125" style="2" customWidth="1"/>
    <col min="525" max="525" width="9.140625" style="2"/>
    <col min="526" max="526" width="13" style="2" customWidth="1"/>
    <col min="527" max="770" width="9.140625" style="2"/>
    <col min="771" max="771" width="4.140625" style="2" customWidth="1"/>
    <col min="772" max="772" width="5.5703125" style="2" customWidth="1"/>
    <col min="773" max="773" width="59.5703125" style="2" customWidth="1"/>
    <col min="774" max="775" width="11.28515625" style="2" customWidth="1"/>
    <col min="776" max="776" width="10.5703125" style="2" customWidth="1"/>
    <col min="777" max="777" width="10.42578125" style="2" customWidth="1"/>
    <col min="778" max="778" width="10.7109375" style="2" customWidth="1"/>
    <col min="779" max="779" width="9" style="2" customWidth="1"/>
    <col min="780" max="780" width="11.5703125" style="2" customWidth="1"/>
    <col min="781" max="781" width="9.140625" style="2"/>
    <col min="782" max="782" width="13" style="2" customWidth="1"/>
    <col min="783" max="1026" width="9.140625" style="2"/>
    <col min="1027" max="1027" width="4.140625" style="2" customWidth="1"/>
    <col min="1028" max="1028" width="5.5703125" style="2" customWidth="1"/>
    <col min="1029" max="1029" width="59.5703125" style="2" customWidth="1"/>
    <col min="1030" max="1031" width="11.28515625" style="2" customWidth="1"/>
    <col min="1032" max="1032" width="10.5703125" style="2" customWidth="1"/>
    <col min="1033" max="1033" width="10.42578125" style="2" customWidth="1"/>
    <col min="1034" max="1034" width="10.7109375" style="2" customWidth="1"/>
    <col min="1035" max="1035" width="9" style="2" customWidth="1"/>
    <col min="1036" max="1036" width="11.5703125" style="2" customWidth="1"/>
    <col min="1037" max="1037" width="9.140625" style="2"/>
    <col min="1038" max="1038" width="13" style="2" customWidth="1"/>
    <col min="1039" max="1282" width="9.140625" style="2"/>
    <col min="1283" max="1283" width="4.140625" style="2" customWidth="1"/>
    <col min="1284" max="1284" width="5.5703125" style="2" customWidth="1"/>
    <col min="1285" max="1285" width="59.5703125" style="2" customWidth="1"/>
    <col min="1286" max="1287" width="11.28515625" style="2" customWidth="1"/>
    <col min="1288" max="1288" width="10.5703125" style="2" customWidth="1"/>
    <col min="1289" max="1289" width="10.42578125" style="2" customWidth="1"/>
    <col min="1290" max="1290" width="10.7109375" style="2" customWidth="1"/>
    <col min="1291" max="1291" width="9" style="2" customWidth="1"/>
    <col min="1292" max="1292" width="11.5703125" style="2" customWidth="1"/>
    <col min="1293" max="1293" width="9.140625" style="2"/>
    <col min="1294" max="1294" width="13" style="2" customWidth="1"/>
    <col min="1295" max="1538" width="9.140625" style="2"/>
    <col min="1539" max="1539" width="4.140625" style="2" customWidth="1"/>
    <col min="1540" max="1540" width="5.5703125" style="2" customWidth="1"/>
    <col min="1541" max="1541" width="59.5703125" style="2" customWidth="1"/>
    <col min="1542" max="1543" width="11.28515625" style="2" customWidth="1"/>
    <col min="1544" max="1544" width="10.5703125" style="2" customWidth="1"/>
    <col min="1545" max="1545" width="10.42578125" style="2" customWidth="1"/>
    <col min="1546" max="1546" width="10.7109375" style="2" customWidth="1"/>
    <col min="1547" max="1547" width="9" style="2" customWidth="1"/>
    <col min="1548" max="1548" width="11.5703125" style="2" customWidth="1"/>
    <col min="1549" max="1549" width="9.140625" style="2"/>
    <col min="1550" max="1550" width="13" style="2" customWidth="1"/>
    <col min="1551" max="1794" width="9.140625" style="2"/>
    <col min="1795" max="1795" width="4.140625" style="2" customWidth="1"/>
    <col min="1796" max="1796" width="5.5703125" style="2" customWidth="1"/>
    <col min="1797" max="1797" width="59.5703125" style="2" customWidth="1"/>
    <col min="1798" max="1799" width="11.28515625" style="2" customWidth="1"/>
    <col min="1800" max="1800" width="10.5703125" style="2" customWidth="1"/>
    <col min="1801" max="1801" width="10.42578125" style="2" customWidth="1"/>
    <col min="1802" max="1802" width="10.7109375" style="2" customWidth="1"/>
    <col min="1803" max="1803" width="9" style="2" customWidth="1"/>
    <col min="1804" max="1804" width="11.5703125" style="2" customWidth="1"/>
    <col min="1805" max="1805" width="9.140625" style="2"/>
    <col min="1806" max="1806" width="13" style="2" customWidth="1"/>
    <col min="1807" max="2050" width="9.140625" style="2"/>
    <col min="2051" max="2051" width="4.140625" style="2" customWidth="1"/>
    <col min="2052" max="2052" width="5.5703125" style="2" customWidth="1"/>
    <col min="2053" max="2053" width="59.5703125" style="2" customWidth="1"/>
    <col min="2054" max="2055" width="11.28515625" style="2" customWidth="1"/>
    <col min="2056" max="2056" width="10.5703125" style="2" customWidth="1"/>
    <col min="2057" max="2057" width="10.42578125" style="2" customWidth="1"/>
    <col min="2058" max="2058" width="10.7109375" style="2" customWidth="1"/>
    <col min="2059" max="2059" width="9" style="2" customWidth="1"/>
    <col min="2060" max="2060" width="11.5703125" style="2" customWidth="1"/>
    <col min="2061" max="2061" width="9.140625" style="2"/>
    <col min="2062" max="2062" width="13" style="2" customWidth="1"/>
    <col min="2063" max="2306" width="9.140625" style="2"/>
    <col min="2307" max="2307" width="4.140625" style="2" customWidth="1"/>
    <col min="2308" max="2308" width="5.5703125" style="2" customWidth="1"/>
    <col min="2309" max="2309" width="59.5703125" style="2" customWidth="1"/>
    <col min="2310" max="2311" width="11.28515625" style="2" customWidth="1"/>
    <col min="2312" max="2312" width="10.5703125" style="2" customWidth="1"/>
    <col min="2313" max="2313" width="10.42578125" style="2" customWidth="1"/>
    <col min="2314" max="2314" width="10.7109375" style="2" customWidth="1"/>
    <col min="2315" max="2315" width="9" style="2" customWidth="1"/>
    <col min="2316" max="2316" width="11.5703125" style="2" customWidth="1"/>
    <col min="2317" max="2317" width="9.140625" style="2"/>
    <col min="2318" max="2318" width="13" style="2" customWidth="1"/>
    <col min="2319" max="2562" width="9.140625" style="2"/>
    <col min="2563" max="2563" width="4.140625" style="2" customWidth="1"/>
    <col min="2564" max="2564" width="5.5703125" style="2" customWidth="1"/>
    <col min="2565" max="2565" width="59.5703125" style="2" customWidth="1"/>
    <col min="2566" max="2567" width="11.28515625" style="2" customWidth="1"/>
    <col min="2568" max="2568" width="10.5703125" style="2" customWidth="1"/>
    <col min="2569" max="2569" width="10.42578125" style="2" customWidth="1"/>
    <col min="2570" max="2570" width="10.7109375" style="2" customWidth="1"/>
    <col min="2571" max="2571" width="9" style="2" customWidth="1"/>
    <col min="2572" max="2572" width="11.5703125" style="2" customWidth="1"/>
    <col min="2573" max="2573" width="9.140625" style="2"/>
    <col min="2574" max="2574" width="13" style="2" customWidth="1"/>
    <col min="2575" max="2818" width="9.140625" style="2"/>
    <col min="2819" max="2819" width="4.140625" style="2" customWidth="1"/>
    <col min="2820" max="2820" width="5.5703125" style="2" customWidth="1"/>
    <col min="2821" max="2821" width="59.5703125" style="2" customWidth="1"/>
    <col min="2822" max="2823" width="11.28515625" style="2" customWidth="1"/>
    <col min="2824" max="2824" width="10.5703125" style="2" customWidth="1"/>
    <col min="2825" max="2825" width="10.42578125" style="2" customWidth="1"/>
    <col min="2826" max="2826" width="10.7109375" style="2" customWidth="1"/>
    <col min="2827" max="2827" width="9" style="2" customWidth="1"/>
    <col min="2828" max="2828" width="11.5703125" style="2" customWidth="1"/>
    <col min="2829" max="2829" width="9.140625" style="2"/>
    <col min="2830" max="2830" width="13" style="2" customWidth="1"/>
    <col min="2831" max="3074" width="9.140625" style="2"/>
    <col min="3075" max="3075" width="4.140625" style="2" customWidth="1"/>
    <col min="3076" max="3076" width="5.5703125" style="2" customWidth="1"/>
    <col min="3077" max="3077" width="59.5703125" style="2" customWidth="1"/>
    <col min="3078" max="3079" width="11.28515625" style="2" customWidth="1"/>
    <col min="3080" max="3080" width="10.5703125" style="2" customWidth="1"/>
    <col min="3081" max="3081" width="10.42578125" style="2" customWidth="1"/>
    <col min="3082" max="3082" width="10.7109375" style="2" customWidth="1"/>
    <col min="3083" max="3083" width="9" style="2" customWidth="1"/>
    <col min="3084" max="3084" width="11.5703125" style="2" customWidth="1"/>
    <col min="3085" max="3085" width="9.140625" style="2"/>
    <col min="3086" max="3086" width="13" style="2" customWidth="1"/>
    <col min="3087" max="3330" width="9.140625" style="2"/>
    <col min="3331" max="3331" width="4.140625" style="2" customWidth="1"/>
    <col min="3332" max="3332" width="5.5703125" style="2" customWidth="1"/>
    <col min="3333" max="3333" width="59.5703125" style="2" customWidth="1"/>
    <col min="3334" max="3335" width="11.28515625" style="2" customWidth="1"/>
    <col min="3336" max="3336" width="10.5703125" style="2" customWidth="1"/>
    <col min="3337" max="3337" width="10.42578125" style="2" customWidth="1"/>
    <col min="3338" max="3338" width="10.7109375" style="2" customWidth="1"/>
    <col min="3339" max="3339" width="9" style="2" customWidth="1"/>
    <col min="3340" max="3340" width="11.5703125" style="2" customWidth="1"/>
    <col min="3341" max="3341" width="9.140625" style="2"/>
    <col min="3342" max="3342" width="13" style="2" customWidth="1"/>
    <col min="3343" max="3586" width="9.140625" style="2"/>
    <col min="3587" max="3587" width="4.140625" style="2" customWidth="1"/>
    <col min="3588" max="3588" width="5.5703125" style="2" customWidth="1"/>
    <col min="3589" max="3589" width="59.5703125" style="2" customWidth="1"/>
    <col min="3590" max="3591" width="11.28515625" style="2" customWidth="1"/>
    <col min="3592" max="3592" width="10.5703125" style="2" customWidth="1"/>
    <col min="3593" max="3593" width="10.42578125" style="2" customWidth="1"/>
    <col min="3594" max="3594" width="10.7109375" style="2" customWidth="1"/>
    <col min="3595" max="3595" width="9" style="2" customWidth="1"/>
    <col min="3596" max="3596" width="11.5703125" style="2" customWidth="1"/>
    <col min="3597" max="3597" width="9.140625" style="2"/>
    <col min="3598" max="3598" width="13" style="2" customWidth="1"/>
    <col min="3599" max="3842" width="9.140625" style="2"/>
    <col min="3843" max="3843" width="4.140625" style="2" customWidth="1"/>
    <col min="3844" max="3844" width="5.5703125" style="2" customWidth="1"/>
    <col min="3845" max="3845" width="59.5703125" style="2" customWidth="1"/>
    <col min="3846" max="3847" width="11.28515625" style="2" customWidth="1"/>
    <col min="3848" max="3848" width="10.5703125" style="2" customWidth="1"/>
    <col min="3849" max="3849" width="10.42578125" style="2" customWidth="1"/>
    <col min="3850" max="3850" width="10.7109375" style="2" customWidth="1"/>
    <col min="3851" max="3851" width="9" style="2" customWidth="1"/>
    <col min="3852" max="3852" width="11.5703125" style="2" customWidth="1"/>
    <col min="3853" max="3853" width="9.140625" style="2"/>
    <col min="3854" max="3854" width="13" style="2" customWidth="1"/>
    <col min="3855" max="4098" width="9.140625" style="2"/>
    <col min="4099" max="4099" width="4.140625" style="2" customWidth="1"/>
    <col min="4100" max="4100" width="5.5703125" style="2" customWidth="1"/>
    <col min="4101" max="4101" width="59.5703125" style="2" customWidth="1"/>
    <col min="4102" max="4103" width="11.28515625" style="2" customWidth="1"/>
    <col min="4104" max="4104" width="10.5703125" style="2" customWidth="1"/>
    <col min="4105" max="4105" width="10.42578125" style="2" customWidth="1"/>
    <col min="4106" max="4106" width="10.7109375" style="2" customWidth="1"/>
    <col min="4107" max="4107" width="9" style="2" customWidth="1"/>
    <col min="4108" max="4108" width="11.5703125" style="2" customWidth="1"/>
    <col min="4109" max="4109" width="9.140625" style="2"/>
    <col min="4110" max="4110" width="13" style="2" customWidth="1"/>
    <col min="4111" max="4354" width="9.140625" style="2"/>
    <col min="4355" max="4355" width="4.140625" style="2" customWidth="1"/>
    <col min="4356" max="4356" width="5.5703125" style="2" customWidth="1"/>
    <col min="4357" max="4357" width="59.5703125" style="2" customWidth="1"/>
    <col min="4358" max="4359" width="11.28515625" style="2" customWidth="1"/>
    <col min="4360" max="4360" width="10.5703125" style="2" customWidth="1"/>
    <col min="4361" max="4361" width="10.42578125" style="2" customWidth="1"/>
    <col min="4362" max="4362" width="10.7109375" style="2" customWidth="1"/>
    <col min="4363" max="4363" width="9" style="2" customWidth="1"/>
    <col min="4364" max="4364" width="11.5703125" style="2" customWidth="1"/>
    <col min="4365" max="4365" width="9.140625" style="2"/>
    <col min="4366" max="4366" width="13" style="2" customWidth="1"/>
    <col min="4367" max="4610" width="9.140625" style="2"/>
    <col min="4611" max="4611" width="4.140625" style="2" customWidth="1"/>
    <col min="4612" max="4612" width="5.5703125" style="2" customWidth="1"/>
    <col min="4613" max="4613" width="59.5703125" style="2" customWidth="1"/>
    <col min="4614" max="4615" width="11.28515625" style="2" customWidth="1"/>
    <col min="4616" max="4616" width="10.5703125" style="2" customWidth="1"/>
    <col min="4617" max="4617" width="10.42578125" style="2" customWidth="1"/>
    <col min="4618" max="4618" width="10.7109375" style="2" customWidth="1"/>
    <col min="4619" max="4619" width="9" style="2" customWidth="1"/>
    <col min="4620" max="4620" width="11.5703125" style="2" customWidth="1"/>
    <col min="4621" max="4621" width="9.140625" style="2"/>
    <col min="4622" max="4622" width="13" style="2" customWidth="1"/>
    <col min="4623" max="4866" width="9.140625" style="2"/>
    <col min="4867" max="4867" width="4.140625" style="2" customWidth="1"/>
    <col min="4868" max="4868" width="5.5703125" style="2" customWidth="1"/>
    <col min="4869" max="4869" width="59.5703125" style="2" customWidth="1"/>
    <col min="4870" max="4871" width="11.28515625" style="2" customWidth="1"/>
    <col min="4872" max="4872" width="10.5703125" style="2" customWidth="1"/>
    <col min="4873" max="4873" width="10.42578125" style="2" customWidth="1"/>
    <col min="4874" max="4874" width="10.7109375" style="2" customWidth="1"/>
    <col min="4875" max="4875" width="9" style="2" customWidth="1"/>
    <col min="4876" max="4876" width="11.5703125" style="2" customWidth="1"/>
    <col min="4877" max="4877" width="9.140625" style="2"/>
    <col min="4878" max="4878" width="13" style="2" customWidth="1"/>
    <col min="4879" max="5122" width="9.140625" style="2"/>
    <col min="5123" max="5123" width="4.140625" style="2" customWidth="1"/>
    <col min="5124" max="5124" width="5.5703125" style="2" customWidth="1"/>
    <col min="5125" max="5125" width="59.5703125" style="2" customWidth="1"/>
    <col min="5126" max="5127" width="11.28515625" style="2" customWidth="1"/>
    <col min="5128" max="5128" width="10.5703125" style="2" customWidth="1"/>
    <col min="5129" max="5129" width="10.42578125" style="2" customWidth="1"/>
    <col min="5130" max="5130" width="10.7109375" style="2" customWidth="1"/>
    <col min="5131" max="5131" width="9" style="2" customWidth="1"/>
    <col min="5132" max="5132" width="11.5703125" style="2" customWidth="1"/>
    <col min="5133" max="5133" width="9.140625" style="2"/>
    <col min="5134" max="5134" width="13" style="2" customWidth="1"/>
    <col min="5135" max="5378" width="9.140625" style="2"/>
    <col min="5379" max="5379" width="4.140625" style="2" customWidth="1"/>
    <col min="5380" max="5380" width="5.5703125" style="2" customWidth="1"/>
    <col min="5381" max="5381" width="59.5703125" style="2" customWidth="1"/>
    <col min="5382" max="5383" width="11.28515625" style="2" customWidth="1"/>
    <col min="5384" max="5384" width="10.5703125" style="2" customWidth="1"/>
    <col min="5385" max="5385" width="10.42578125" style="2" customWidth="1"/>
    <col min="5386" max="5386" width="10.7109375" style="2" customWidth="1"/>
    <col min="5387" max="5387" width="9" style="2" customWidth="1"/>
    <col min="5388" max="5388" width="11.5703125" style="2" customWidth="1"/>
    <col min="5389" max="5389" width="9.140625" style="2"/>
    <col min="5390" max="5390" width="13" style="2" customWidth="1"/>
    <col min="5391" max="5634" width="9.140625" style="2"/>
    <col min="5635" max="5635" width="4.140625" style="2" customWidth="1"/>
    <col min="5636" max="5636" width="5.5703125" style="2" customWidth="1"/>
    <col min="5637" max="5637" width="59.5703125" style="2" customWidth="1"/>
    <col min="5638" max="5639" width="11.28515625" style="2" customWidth="1"/>
    <col min="5640" max="5640" width="10.5703125" style="2" customWidth="1"/>
    <col min="5641" max="5641" width="10.42578125" style="2" customWidth="1"/>
    <col min="5642" max="5642" width="10.7109375" style="2" customWidth="1"/>
    <col min="5643" max="5643" width="9" style="2" customWidth="1"/>
    <col min="5644" max="5644" width="11.5703125" style="2" customWidth="1"/>
    <col min="5645" max="5645" width="9.140625" style="2"/>
    <col min="5646" max="5646" width="13" style="2" customWidth="1"/>
    <col min="5647" max="5890" width="9.140625" style="2"/>
    <col min="5891" max="5891" width="4.140625" style="2" customWidth="1"/>
    <col min="5892" max="5892" width="5.5703125" style="2" customWidth="1"/>
    <col min="5893" max="5893" width="59.5703125" style="2" customWidth="1"/>
    <col min="5894" max="5895" width="11.28515625" style="2" customWidth="1"/>
    <col min="5896" max="5896" width="10.5703125" style="2" customWidth="1"/>
    <col min="5897" max="5897" width="10.42578125" style="2" customWidth="1"/>
    <col min="5898" max="5898" width="10.7109375" style="2" customWidth="1"/>
    <col min="5899" max="5899" width="9" style="2" customWidth="1"/>
    <col min="5900" max="5900" width="11.5703125" style="2" customWidth="1"/>
    <col min="5901" max="5901" width="9.140625" style="2"/>
    <col min="5902" max="5902" width="13" style="2" customWidth="1"/>
    <col min="5903" max="6146" width="9.140625" style="2"/>
    <col min="6147" max="6147" width="4.140625" style="2" customWidth="1"/>
    <col min="6148" max="6148" width="5.5703125" style="2" customWidth="1"/>
    <col min="6149" max="6149" width="59.5703125" style="2" customWidth="1"/>
    <col min="6150" max="6151" width="11.28515625" style="2" customWidth="1"/>
    <col min="6152" max="6152" width="10.5703125" style="2" customWidth="1"/>
    <col min="6153" max="6153" width="10.42578125" style="2" customWidth="1"/>
    <col min="6154" max="6154" width="10.7109375" style="2" customWidth="1"/>
    <col min="6155" max="6155" width="9" style="2" customWidth="1"/>
    <col min="6156" max="6156" width="11.5703125" style="2" customWidth="1"/>
    <col min="6157" max="6157" width="9.140625" style="2"/>
    <col min="6158" max="6158" width="13" style="2" customWidth="1"/>
    <col min="6159" max="6402" width="9.140625" style="2"/>
    <col min="6403" max="6403" width="4.140625" style="2" customWidth="1"/>
    <col min="6404" max="6404" width="5.5703125" style="2" customWidth="1"/>
    <col min="6405" max="6405" width="59.5703125" style="2" customWidth="1"/>
    <col min="6406" max="6407" width="11.28515625" style="2" customWidth="1"/>
    <col min="6408" max="6408" width="10.5703125" style="2" customWidth="1"/>
    <col min="6409" max="6409" width="10.42578125" style="2" customWidth="1"/>
    <col min="6410" max="6410" width="10.7109375" style="2" customWidth="1"/>
    <col min="6411" max="6411" width="9" style="2" customWidth="1"/>
    <col min="6412" max="6412" width="11.5703125" style="2" customWidth="1"/>
    <col min="6413" max="6413" width="9.140625" style="2"/>
    <col min="6414" max="6414" width="13" style="2" customWidth="1"/>
    <col min="6415" max="6658" width="9.140625" style="2"/>
    <col min="6659" max="6659" width="4.140625" style="2" customWidth="1"/>
    <col min="6660" max="6660" width="5.5703125" style="2" customWidth="1"/>
    <col min="6661" max="6661" width="59.5703125" style="2" customWidth="1"/>
    <col min="6662" max="6663" width="11.28515625" style="2" customWidth="1"/>
    <col min="6664" max="6664" width="10.5703125" style="2" customWidth="1"/>
    <col min="6665" max="6665" width="10.42578125" style="2" customWidth="1"/>
    <col min="6666" max="6666" width="10.7109375" style="2" customWidth="1"/>
    <col min="6667" max="6667" width="9" style="2" customWidth="1"/>
    <col min="6668" max="6668" width="11.5703125" style="2" customWidth="1"/>
    <col min="6669" max="6669" width="9.140625" style="2"/>
    <col min="6670" max="6670" width="13" style="2" customWidth="1"/>
    <col min="6671" max="6914" width="9.140625" style="2"/>
    <col min="6915" max="6915" width="4.140625" style="2" customWidth="1"/>
    <col min="6916" max="6916" width="5.5703125" style="2" customWidth="1"/>
    <col min="6917" max="6917" width="59.5703125" style="2" customWidth="1"/>
    <col min="6918" max="6919" width="11.28515625" style="2" customWidth="1"/>
    <col min="6920" max="6920" width="10.5703125" style="2" customWidth="1"/>
    <col min="6921" max="6921" width="10.42578125" style="2" customWidth="1"/>
    <col min="6922" max="6922" width="10.7109375" style="2" customWidth="1"/>
    <col min="6923" max="6923" width="9" style="2" customWidth="1"/>
    <col min="6924" max="6924" width="11.5703125" style="2" customWidth="1"/>
    <col min="6925" max="6925" width="9.140625" style="2"/>
    <col min="6926" max="6926" width="13" style="2" customWidth="1"/>
    <col min="6927" max="7170" width="9.140625" style="2"/>
    <col min="7171" max="7171" width="4.140625" style="2" customWidth="1"/>
    <col min="7172" max="7172" width="5.5703125" style="2" customWidth="1"/>
    <col min="7173" max="7173" width="59.5703125" style="2" customWidth="1"/>
    <col min="7174" max="7175" width="11.28515625" style="2" customWidth="1"/>
    <col min="7176" max="7176" width="10.5703125" style="2" customWidth="1"/>
    <col min="7177" max="7177" width="10.42578125" style="2" customWidth="1"/>
    <col min="7178" max="7178" width="10.7109375" style="2" customWidth="1"/>
    <col min="7179" max="7179" width="9" style="2" customWidth="1"/>
    <col min="7180" max="7180" width="11.5703125" style="2" customWidth="1"/>
    <col min="7181" max="7181" width="9.140625" style="2"/>
    <col min="7182" max="7182" width="13" style="2" customWidth="1"/>
    <col min="7183" max="7426" width="9.140625" style="2"/>
    <col min="7427" max="7427" width="4.140625" style="2" customWidth="1"/>
    <col min="7428" max="7428" width="5.5703125" style="2" customWidth="1"/>
    <col min="7429" max="7429" width="59.5703125" style="2" customWidth="1"/>
    <col min="7430" max="7431" width="11.28515625" style="2" customWidth="1"/>
    <col min="7432" max="7432" width="10.5703125" style="2" customWidth="1"/>
    <col min="7433" max="7433" width="10.42578125" style="2" customWidth="1"/>
    <col min="7434" max="7434" width="10.7109375" style="2" customWidth="1"/>
    <col min="7435" max="7435" width="9" style="2" customWidth="1"/>
    <col min="7436" max="7436" width="11.5703125" style="2" customWidth="1"/>
    <col min="7437" max="7437" width="9.140625" style="2"/>
    <col min="7438" max="7438" width="13" style="2" customWidth="1"/>
    <col min="7439" max="7682" width="9.140625" style="2"/>
    <col min="7683" max="7683" width="4.140625" style="2" customWidth="1"/>
    <col min="7684" max="7684" width="5.5703125" style="2" customWidth="1"/>
    <col min="7685" max="7685" width="59.5703125" style="2" customWidth="1"/>
    <col min="7686" max="7687" width="11.28515625" style="2" customWidth="1"/>
    <col min="7688" max="7688" width="10.5703125" style="2" customWidth="1"/>
    <col min="7689" max="7689" width="10.42578125" style="2" customWidth="1"/>
    <col min="7690" max="7690" width="10.7109375" style="2" customWidth="1"/>
    <col min="7691" max="7691" width="9" style="2" customWidth="1"/>
    <col min="7692" max="7692" width="11.5703125" style="2" customWidth="1"/>
    <col min="7693" max="7693" width="9.140625" style="2"/>
    <col min="7694" max="7694" width="13" style="2" customWidth="1"/>
    <col min="7695" max="7938" width="9.140625" style="2"/>
    <col min="7939" max="7939" width="4.140625" style="2" customWidth="1"/>
    <col min="7940" max="7940" width="5.5703125" style="2" customWidth="1"/>
    <col min="7941" max="7941" width="59.5703125" style="2" customWidth="1"/>
    <col min="7942" max="7943" width="11.28515625" style="2" customWidth="1"/>
    <col min="7944" max="7944" width="10.5703125" style="2" customWidth="1"/>
    <col min="7945" max="7945" width="10.42578125" style="2" customWidth="1"/>
    <col min="7946" max="7946" width="10.7109375" style="2" customWidth="1"/>
    <col min="7947" max="7947" width="9" style="2" customWidth="1"/>
    <col min="7948" max="7948" width="11.5703125" style="2" customWidth="1"/>
    <col min="7949" max="7949" width="9.140625" style="2"/>
    <col min="7950" max="7950" width="13" style="2" customWidth="1"/>
    <col min="7951" max="8194" width="9.140625" style="2"/>
    <col min="8195" max="8195" width="4.140625" style="2" customWidth="1"/>
    <col min="8196" max="8196" width="5.5703125" style="2" customWidth="1"/>
    <col min="8197" max="8197" width="59.5703125" style="2" customWidth="1"/>
    <col min="8198" max="8199" width="11.28515625" style="2" customWidth="1"/>
    <col min="8200" max="8200" width="10.5703125" style="2" customWidth="1"/>
    <col min="8201" max="8201" width="10.42578125" style="2" customWidth="1"/>
    <col min="8202" max="8202" width="10.7109375" style="2" customWidth="1"/>
    <col min="8203" max="8203" width="9" style="2" customWidth="1"/>
    <col min="8204" max="8204" width="11.5703125" style="2" customWidth="1"/>
    <col min="8205" max="8205" width="9.140625" style="2"/>
    <col min="8206" max="8206" width="13" style="2" customWidth="1"/>
    <col min="8207" max="8450" width="9.140625" style="2"/>
    <col min="8451" max="8451" width="4.140625" style="2" customWidth="1"/>
    <col min="8452" max="8452" width="5.5703125" style="2" customWidth="1"/>
    <col min="8453" max="8453" width="59.5703125" style="2" customWidth="1"/>
    <col min="8454" max="8455" width="11.28515625" style="2" customWidth="1"/>
    <col min="8456" max="8456" width="10.5703125" style="2" customWidth="1"/>
    <col min="8457" max="8457" width="10.42578125" style="2" customWidth="1"/>
    <col min="8458" max="8458" width="10.7109375" style="2" customWidth="1"/>
    <col min="8459" max="8459" width="9" style="2" customWidth="1"/>
    <col min="8460" max="8460" width="11.5703125" style="2" customWidth="1"/>
    <col min="8461" max="8461" width="9.140625" style="2"/>
    <col min="8462" max="8462" width="13" style="2" customWidth="1"/>
    <col min="8463" max="8706" width="9.140625" style="2"/>
    <col min="8707" max="8707" width="4.140625" style="2" customWidth="1"/>
    <col min="8708" max="8708" width="5.5703125" style="2" customWidth="1"/>
    <col min="8709" max="8709" width="59.5703125" style="2" customWidth="1"/>
    <col min="8710" max="8711" width="11.28515625" style="2" customWidth="1"/>
    <col min="8712" max="8712" width="10.5703125" style="2" customWidth="1"/>
    <col min="8713" max="8713" width="10.42578125" style="2" customWidth="1"/>
    <col min="8714" max="8714" width="10.7109375" style="2" customWidth="1"/>
    <col min="8715" max="8715" width="9" style="2" customWidth="1"/>
    <col min="8716" max="8716" width="11.5703125" style="2" customWidth="1"/>
    <col min="8717" max="8717" width="9.140625" style="2"/>
    <col min="8718" max="8718" width="13" style="2" customWidth="1"/>
    <col min="8719" max="8962" width="9.140625" style="2"/>
    <col min="8963" max="8963" width="4.140625" style="2" customWidth="1"/>
    <col min="8964" max="8964" width="5.5703125" style="2" customWidth="1"/>
    <col min="8965" max="8965" width="59.5703125" style="2" customWidth="1"/>
    <col min="8966" max="8967" width="11.28515625" style="2" customWidth="1"/>
    <col min="8968" max="8968" width="10.5703125" style="2" customWidth="1"/>
    <col min="8969" max="8969" width="10.42578125" style="2" customWidth="1"/>
    <col min="8970" max="8970" width="10.7109375" style="2" customWidth="1"/>
    <col min="8971" max="8971" width="9" style="2" customWidth="1"/>
    <col min="8972" max="8972" width="11.5703125" style="2" customWidth="1"/>
    <col min="8973" max="8973" width="9.140625" style="2"/>
    <col min="8974" max="8974" width="13" style="2" customWidth="1"/>
    <col min="8975" max="9218" width="9.140625" style="2"/>
    <col min="9219" max="9219" width="4.140625" style="2" customWidth="1"/>
    <col min="9220" max="9220" width="5.5703125" style="2" customWidth="1"/>
    <col min="9221" max="9221" width="59.5703125" style="2" customWidth="1"/>
    <col min="9222" max="9223" width="11.28515625" style="2" customWidth="1"/>
    <col min="9224" max="9224" width="10.5703125" style="2" customWidth="1"/>
    <col min="9225" max="9225" width="10.42578125" style="2" customWidth="1"/>
    <col min="9226" max="9226" width="10.7109375" style="2" customWidth="1"/>
    <col min="9227" max="9227" width="9" style="2" customWidth="1"/>
    <col min="9228" max="9228" width="11.5703125" style="2" customWidth="1"/>
    <col min="9229" max="9229" width="9.140625" style="2"/>
    <col min="9230" max="9230" width="13" style="2" customWidth="1"/>
    <col min="9231" max="9474" width="9.140625" style="2"/>
    <col min="9475" max="9475" width="4.140625" style="2" customWidth="1"/>
    <col min="9476" max="9476" width="5.5703125" style="2" customWidth="1"/>
    <col min="9477" max="9477" width="59.5703125" style="2" customWidth="1"/>
    <col min="9478" max="9479" width="11.28515625" style="2" customWidth="1"/>
    <col min="9480" max="9480" width="10.5703125" style="2" customWidth="1"/>
    <col min="9481" max="9481" width="10.42578125" style="2" customWidth="1"/>
    <col min="9482" max="9482" width="10.7109375" style="2" customWidth="1"/>
    <col min="9483" max="9483" width="9" style="2" customWidth="1"/>
    <col min="9484" max="9484" width="11.5703125" style="2" customWidth="1"/>
    <col min="9485" max="9485" width="9.140625" style="2"/>
    <col min="9486" max="9486" width="13" style="2" customWidth="1"/>
    <col min="9487" max="9730" width="9.140625" style="2"/>
    <col min="9731" max="9731" width="4.140625" style="2" customWidth="1"/>
    <col min="9732" max="9732" width="5.5703125" style="2" customWidth="1"/>
    <col min="9733" max="9733" width="59.5703125" style="2" customWidth="1"/>
    <col min="9734" max="9735" width="11.28515625" style="2" customWidth="1"/>
    <col min="9736" max="9736" width="10.5703125" style="2" customWidth="1"/>
    <col min="9737" max="9737" width="10.42578125" style="2" customWidth="1"/>
    <col min="9738" max="9738" width="10.7109375" style="2" customWidth="1"/>
    <col min="9739" max="9739" width="9" style="2" customWidth="1"/>
    <col min="9740" max="9740" width="11.5703125" style="2" customWidth="1"/>
    <col min="9741" max="9741" width="9.140625" style="2"/>
    <col min="9742" max="9742" width="13" style="2" customWidth="1"/>
    <col min="9743" max="9986" width="9.140625" style="2"/>
    <col min="9987" max="9987" width="4.140625" style="2" customWidth="1"/>
    <col min="9988" max="9988" width="5.5703125" style="2" customWidth="1"/>
    <col min="9989" max="9989" width="59.5703125" style="2" customWidth="1"/>
    <col min="9990" max="9991" width="11.28515625" style="2" customWidth="1"/>
    <col min="9992" max="9992" width="10.5703125" style="2" customWidth="1"/>
    <col min="9993" max="9993" width="10.42578125" style="2" customWidth="1"/>
    <col min="9994" max="9994" width="10.7109375" style="2" customWidth="1"/>
    <col min="9995" max="9995" width="9" style="2" customWidth="1"/>
    <col min="9996" max="9996" width="11.5703125" style="2" customWidth="1"/>
    <col min="9997" max="9997" width="9.140625" style="2"/>
    <col min="9998" max="9998" width="13" style="2" customWidth="1"/>
    <col min="9999" max="10242" width="9.140625" style="2"/>
    <col min="10243" max="10243" width="4.140625" style="2" customWidth="1"/>
    <col min="10244" max="10244" width="5.5703125" style="2" customWidth="1"/>
    <col min="10245" max="10245" width="59.5703125" style="2" customWidth="1"/>
    <col min="10246" max="10247" width="11.28515625" style="2" customWidth="1"/>
    <col min="10248" max="10248" width="10.5703125" style="2" customWidth="1"/>
    <col min="10249" max="10249" width="10.42578125" style="2" customWidth="1"/>
    <col min="10250" max="10250" width="10.7109375" style="2" customWidth="1"/>
    <col min="10251" max="10251" width="9" style="2" customWidth="1"/>
    <col min="10252" max="10252" width="11.5703125" style="2" customWidth="1"/>
    <col min="10253" max="10253" width="9.140625" style="2"/>
    <col min="10254" max="10254" width="13" style="2" customWidth="1"/>
    <col min="10255" max="10498" width="9.140625" style="2"/>
    <col min="10499" max="10499" width="4.140625" style="2" customWidth="1"/>
    <col min="10500" max="10500" width="5.5703125" style="2" customWidth="1"/>
    <col min="10501" max="10501" width="59.5703125" style="2" customWidth="1"/>
    <col min="10502" max="10503" width="11.28515625" style="2" customWidth="1"/>
    <col min="10504" max="10504" width="10.5703125" style="2" customWidth="1"/>
    <col min="10505" max="10505" width="10.42578125" style="2" customWidth="1"/>
    <col min="10506" max="10506" width="10.7109375" style="2" customWidth="1"/>
    <col min="10507" max="10507" width="9" style="2" customWidth="1"/>
    <col min="10508" max="10508" width="11.5703125" style="2" customWidth="1"/>
    <col min="10509" max="10509" width="9.140625" style="2"/>
    <col min="10510" max="10510" width="13" style="2" customWidth="1"/>
    <col min="10511" max="10754" width="9.140625" style="2"/>
    <col min="10755" max="10755" width="4.140625" style="2" customWidth="1"/>
    <col min="10756" max="10756" width="5.5703125" style="2" customWidth="1"/>
    <col min="10757" max="10757" width="59.5703125" style="2" customWidth="1"/>
    <col min="10758" max="10759" width="11.28515625" style="2" customWidth="1"/>
    <col min="10760" max="10760" width="10.5703125" style="2" customWidth="1"/>
    <col min="10761" max="10761" width="10.42578125" style="2" customWidth="1"/>
    <col min="10762" max="10762" width="10.7109375" style="2" customWidth="1"/>
    <col min="10763" max="10763" width="9" style="2" customWidth="1"/>
    <col min="10764" max="10764" width="11.5703125" style="2" customWidth="1"/>
    <col min="10765" max="10765" width="9.140625" style="2"/>
    <col min="10766" max="10766" width="13" style="2" customWidth="1"/>
    <col min="10767" max="11010" width="9.140625" style="2"/>
    <col min="11011" max="11011" width="4.140625" style="2" customWidth="1"/>
    <col min="11012" max="11012" width="5.5703125" style="2" customWidth="1"/>
    <col min="11013" max="11013" width="59.5703125" style="2" customWidth="1"/>
    <col min="11014" max="11015" width="11.28515625" style="2" customWidth="1"/>
    <col min="11016" max="11016" width="10.5703125" style="2" customWidth="1"/>
    <col min="11017" max="11017" width="10.42578125" style="2" customWidth="1"/>
    <col min="11018" max="11018" width="10.7109375" style="2" customWidth="1"/>
    <col min="11019" max="11019" width="9" style="2" customWidth="1"/>
    <col min="11020" max="11020" width="11.5703125" style="2" customWidth="1"/>
    <col min="11021" max="11021" width="9.140625" style="2"/>
    <col min="11022" max="11022" width="13" style="2" customWidth="1"/>
    <col min="11023" max="11266" width="9.140625" style="2"/>
    <col min="11267" max="11267" width="4.140625" style="2" customWidth="1"/>
    <col min="11268" max="11268" width="5.5703125" style="2" customWidth="1"/>
    <col min="11269" max="11269" width="59.5703125" style="2" customWidth="1"/>
    <col min="11270" max="11271" width="11.28515625" style="2" customWidth="1"/>
    <col min="11272" max="11272" width="10.5703125" style="2" customWidth="1"/>
    <col min="11273" max="11273" width="10.42578125" style="2" customWidth="1"/>
    <col min="11274" max="11274" width="10.7109375" style="2" customWidth="1"/>
    <col min="11275" max="11275" width="9" style="2" customWidth="1"/>
    <col min="11276" max="11276" width="11.5703125" style="2" customWidth="1"/>
    <col min="11277" max="11277" width="9.140625" style="2"/>
    <col min="11278" max="11278" width="13" style="2" customWidth="1"/>
    <col min="11279" max="11522" width="9.140625" style="2"/>
    <col min="11523" max="11523" width="4.140625" style="2" customWidth="1"/>
    <col min="11524" max="11524" width="5.5703125" style="2" customWidth="1"/>
    <col min="11525" max="11525" width="59.5703125" style="2" customWidth="1"/>
    <col min="11526" max="11527" width="11.28515625" style="2" customWidth="1"/>
    <col min="11528" max="11528" width="10.5703125" style="2" customWidth="1"/>
    <col min="11529" max="11529" width="10.42578125" style="2" customWidth="1"/>
    <col min="11530" max="11530" width="10.7109375" style="2" customWidth="1"/>
    <col min="11531" max="11531" width="9" style="2" customWidth="1"/>
    <col min="11532" max="11532" width="11.5703125" style="2" customWidth="1"/>
    <col min="11533" max="11533" width="9.140625" style="2"/>
    <col min="11534" max="11534" width="13" style="2" customWidth="1"/>
    <col min="11535" max="11778" width="9.140625" style="2"/>
    <col min="11779" max="11779" width="4.140625" style="2" customWidth="1"/>
    <col min="11780" max="11780" width="5.5703125" style="2" customWidth="1"/>
    <col min="11781" max="11781" width="59.5703125" style="2" customWidth="1"/>
    <col min="11782" max="11783" width="11.28515625" style="2" customWidth="1"/>
    <col min="11784" max="11784" width="10.5703125" style="2" customWidth="1"/>
    <col min="11785" max="11785" width="10.42578125" style="2" customWidth="1"/>
    <col min="11786" max="11786" width="10.7109375" style="2" customWidth="1"/>
    <col min="11787" max="11787" width="9" style="2" customWidth="1"/>
    <col min="11788" max="11788" width="11.5703125" style="2" customWidth="1"/>
    <col min="11789" max="11789" width="9.140625" style="2"/>
    <col min="11790" max="11790" width="13" style="2" customWidth="1"/>
    <col min="11791" max="12034" width="9.140625" style="2"/>
    <col min="12035" max="12035" width="4.140625" style="2" customWidth="1"/>
    <col min="12036" max="12036" width="5.5703125" style="2" customWidth="1"/>
    <col min="12037" max="12037" width="59.5703125" style="2" customWidth="1"/>
    <col min="12038" max="12039" width="11.28515625" style="2" customWidth="1"/>
    <col min="12040" max="12040" width="10.5703125" style="2" customWidth="1"/>
    <col min="12041" max="12041" width="10.42578125" style="2" customWidth="1"/>
    <col min="12042" max="12042" width="10.7109375" style="2" customWidth="1"/>
    <col min="12043" max="12043" width="9" style="2" customWidth="1"/>
    <col min="12044" max="12044" width="11.5703125" style="2" customWidth="1"/>
    <col min="12045" max="12045" width="9.140625" style="2"/>
    <col min="12046" max="12046" width="13" style="2" customWidth="1"/>
    <col min="12047" max="12290" width="9.140625" style="2"/>
    <col min="12291" max="12291" width="4.140625" style="2" customWidth="1"/>
    <col min="12292" max="12292" width="5.5703125" style="2" customWidth="1"/>
    <col min="12293" max="12293" width="59.5703125" style="2" customWidth="1"/>
    <col min="12294" max="12295" width="11.28515625" style="2" customWidth="1"/>
    <col min="12296" max="12296" width="10.5703125" style="2" customWidth="1"/>
    <col min="12297" max="12297" width="10.42578125" style="2" customWidth="1"/>
    <col min="12298" max="12298" width="10.7109375" style="2" customWidth="1"/>
    <col min="12299" max="12299" width="9" style="2" customWidth="1"/>
    <col min="12300" max="12300" width="11.5703125" style="2" customWidth="1"/>
    <col min="12301" max="12301" width="9.140625" style="2"/>
    <col min="12302" max="12302" width="13" style="2" customWidth="1"/>
    <col min="12303" max="12546" width="9.140625" style="2"/>
    <col min="12547" max="12547" width="4.140625" style="2" customWidth="1"/>
    <col min="12548" max="12548" width="5.5703125" style="2" customWidth="1"/>
    <col min="12549" max="12549" width="59.5703125" style="2" customWidth="1"/>
    <col min="12550" max="12551" width="11.28515625" style="2" customWidth="1"/>
    <col min="12552" max="12552" width="10.5703125" style="2" customWidth="1"/>
    <col min="12553" max="12553" width="10.42578125" style="2" customWidth="1"/>
    <col min="12554" max="12554" width="10.7109375" style="2" customWidth="1"/>
    <col min="12555" max="12555" width="9" style="2" customWidth="1"/>
    <col min="12556" max="12556" width="11.5703125" style="2" customWidth="1"/>
    <col min="12557" max="12557" width="9.140625" style="2"/>
    <col min="12558" max="12558" width="13" style="2" customWidth="1"/>
    <col min="12559" max="12802" width="9.140625" style="2"/>
    <col min="12803" max="12803" width="4.140625" style="2" customWidth="1"/>
    <col min="12804" max="12804" width="5.5703125" style="2" customWidth="1"/>
    <col min="12805" max="12805" width="59.5703125" style="2" customWidth="1"/>
    <col min="12806" max="12807" width="11.28515625" style="2" customWidth="1"/>
    <col min="12808" max="12808" width="10.5703125" style="2" customWidth="1"/>
    <col min="12809" max="12809" width="10.42578125" style="2" customWidth="1"/>
    <col min="12810" max="12810" width="10.7109375" style="2" customWidth="1"/>
    <col min="12811" max="12811" width="9" style="2" customWidth="1"/>
    <col min="12812" max="12812" width="11.5703125" style="2" customWidth="1"/>
    <col min="12813" max="12813" width="9.140625" style="2"/>
    <col min="12814" max="12814" width="13" style="2" customWidth="1"/>
    <col min="12815" max="13058" width="9.140625" style="2"/>
    <col min="13059" max="13059" width="4.140625" style="2" customWidth="1"/>
    <col min="13060" max="13060" width="5.5703125" style="2" customWidth="1"/>
    <col min="13061" max="13061" width="59.5703125" style="2" customWidth="1"/>
    <col min="13062" max="13063" width="11.28515625" style="2" customWidth="1"/>
    <col min="13064" max="13064" width="10.5703125" style="2" customWidth="1"/>
    <col min="13065" max="13065" width="10.42578125" style="2" customWidth="1"/>
    <col min="13066" max="13066" width="10.7109375" style="2" customWidth="1"/>
    <col min="13067" max="13067" width="9" style="2" customWidth="1"/>
    <col min="13068" max="13068" width="11.5703125" style="2" customWidth="1"/>
    <col min="13069" max="13069" width="9.140625" style="2"/>
    <col min="13070" max="13070" width="13" style="2" customWidth="1"/>
    <col min="13071" max="13314" width="9.140625" style="2"/>
    <col min="13315" max="13315" width="4.140625" style="2" customWidth="1"/>
    <col min="13316" max="13316" width="5.5703125" style="2" customWidth="1"/>
    <col min="13317" max="13317" width="59.5703125" style="2" customWidth="1"/>
    <col min="13318" max="13319" width="11.28515625" style="2" customWidth="1"/>
    <col min="13320" max="13320" width="10.5703125" style="2" customWidth="1"/>
    <col min="13321" max="13321" width="10.42578125" style="2" customWidth="1"/>
    <col min="13322" max="13322" width="10.7109375" style="2" customWidth="1"/>
    <col min="13323" max="13323" width="9" style="2" customWidth="1"/>
    <col min="13324" max="13324" width="11.5703125" style="2" customWidth="1"/>
    <col min="13325" max="13325" width="9.140625" style="2"/>
    <col min="13326" max="13326" width="13" style="2" customWidth="1"/>
    <col min="13327" max="13570" width="9.140625" style="2"/>
    <col min="13571" max="13571" width="4.140625" style="2" customWidth="1"/>
    <col min="13572" max="13572" width="5.5703125" style="2" customWidth="1"/>
    <col min="13573" max="13573" width="59.5703125" style="2" customWidth="1"/>
    <col min="13574" max="13575" width="11.28515625" style="2" customWidth="1"/>
    <col min="13576" max="13576" width="10.5703125" style="2" customWidth="1"/>
    <col min="13577" max="13577" width="10.42578125" style="2" customWidth="1"/>
    <col min="13578" max="13578" width="10.7109375" style="2" customWidth="1"/>
    <col min="13579" max="13579" width="9" style="2" customWidth="1"/>
    <col min="13580" max="13580" width="11.5703125" style="2" customWidth="1"/>
    <col min="13581" max="13581" width="9.140625" style="2"/>
    <col min="13582" max="13582" width="13" style="2" customWidth="1"/>
    <col min="13583" max="13826" width="9.140625" style="2"/>
    <col min="13827" max="13827" width="4.140625" style="2" customWidth="1"/>
    <col min="13828" max="13828" width="5.5703125" style="2" customWidth="1"/>
    <col min="13829" max="13829" width="59.5703125" style="2" customWidth="1"/>
    <col min="13830" max="13831" width="11.28515625" style="2" customWidth="1"/>
    <col min="13832" max="13832" width="10.5703125" style="2" customWidth="1"/>
    <col min="13833" max="13833" width="10.42578125" style="2" customWidth="1"/>
    <col min="13834" max="13834" width="10.7109375" style="2" customWidth="1"/>
    <col min="13835" max="13835" width="9" style="2" customWidth="1"/>
    <col min="13836" max="13836" width="11.5703125" style="2" customWidth="1"/>
    <col min="13837" max="13837" width="9.140625" style="2"/>
    <col min="13838" max="13838" width="13" style="2" customWidth="1"/>
    <col min="13839" max="14082" width="9.140625" style="2"/>
    <col min="14083" max="14083" width="4.140625" style="2" customWidth="1"/>
    <col min="14084" max="14084" width="5.5703125" style="2" customWidth="1"/>
    <col min="14085" max="14085" width="59.5703125" style="2" customWidth="1"/>
    <col min="14086" max="14087" width="11.28515625" style="2" customWidth="1"/>
    <col min="14088" max="14088" width="10.5703125" style="2" customWidth="1"/>
    <col min="14089" max="14089" width="10.42578125" style="2" customWidth="1"/>
    <col min="14090" max="14090" width="10.7109375" style="2" customWidth="1"/>
    <col min="14091" max="14091" width="9" style="2" customWidth="1"/>
    <col min="14092" max="14092" width="11.5703125" style="2" customWidth="1"/>
    <col min="14093" max="14093" width="9.140625" style="2"/>
    <col min="14094" max="14094" width="13" style="2" customWidth="1"/>
    <col min="14095" max="14338" width="9.140625" style="2"/>
    <col min="14339" max="14339" width="4.140625" style="2" customWidth="1"/>
    <col min="14340" max="14340" width="5.5703125" style="2" customWidth="1"/>
    <col min="14341" max="14341" width="59.5703125" style="2" customWidth="1"/>
    <col min="14342" max="14343" width="11.28515625" style="2" customWidth="1"/>
    <col min="14344" max="14344" width="10.5703125" style="2" customWidth="1"/>
    <col min="14345" max="14345" width="10.42578125" style="2" customWidth="1"/>
    <col min="14346" max="14346" width="10.7109375" style="2" customWidth="1"/>
    <col min="14347" max="14347" width="9" style="2" customWidth="1"/>
    <col min="14348" max="14348" width="11.5703125" style="2" customWidth="1"/>
    <col min="14349" max="14349" width="9.140625" style="2"/>
    <col min="14350" max="14350" width="13" style="2" customWidth="1"/>
    <col min="14351" max="14594" width="9.140625" style="2"/>
    <col min="14595" max="14595" width="4.140625" style="2" customWidth="1"/>
    <col min="14596" max="14596" width="5.5703125" style="2" customWidth="1"/>
    <col min="14597" max="14597" width="59.5703125" style="2" customWidth="1"/>
    <col min="14598" max="14599" width="11.28515625" style="2" customWidth="1"/>
    <col min="14600" max="14600" width="10.5703125" style="2" customWidth="1"/>
    <col min="14601" max="14601" width="10.42578125" style="2" customWidth="1"/>
    <col min="14602" max="14602" width="10.7109375" style="2" customWidth="1"/>
    <col min="14603" max="14603" width="9" style="2" customWidth="1"/>
    <col min="14604" max="14604" width="11.5703125" style="2" customWidth="1"/>
    <col min="14605" max="14605" width="9.140625" style="2"/>
    <col min="14606" max="14606" width="13" style="2" customWidth="1"/>
    <col min="14607" max="14850" width="9.140625" style="2"/>
    <col min="14851" max="14851" width="4.140625" style="2" customWidth="1"/>
    <col min="14852" max="14852" width="5.5703125" style="2" customWidth="1"/>
    <col min="14853" max="14853" width="59.5703125" style="2" customWidth="1"/>
    <col min="14854" max="14855" width="11.28515625" style="2" customWidth="1"/>
    <col min="14856" max="14856" width="10.5703125" style="2" customWidth="1"/>
    <col min="14857" max="14857" width="10.42578125" style="2" customWidth="1"/>
    <col min="14858" max="14858" width="10.7109375" style="2" customWidth="1"/>
    <col min="14859" max="14859" width="9" style="2" customWidth="1"/>
    <col min="14860" max="14860" width="11.5703125" style="2" customWidth="1"/>
    <col min="14861" max="14861" width="9.140625" style="2"/>
    <col min="14862" max="14862" width="13" style="2" customWidth="1"/>
    <col min="14863" max="15106" width="9.140625" style="2"/>
    <col min="15107" max="15107" width="4.140625" style="2" customWidth="1"/>
    <col min="15108" max="15108" width="5.5703125" style="2" customWidth="1"/>
    <col min="15109" max="15109" width="59.5703125" style="2" customWidth="1"/>
    <col min="15110" max="15111" width="11.28515625" style="2" customWidth="1"/>
    <col min="15112" max="15112" width="10.5703125" style="2" customWidth="1"/>
    <col min="15113" max="15113" width="10.42578125" style="2" customWidth="1"/>
    <col min="15114" max="15114" width="10.7109375" style="2" customWidth="1"/>
    <col min="15115" max="15115" width="9" style="2" customWidth="1"/>
    <col min="15116" max="15116" width="11.5703125" style="2" customWidth="1"/>
    <col min="15117" max="15117" width="9.140625" style="2"/>
    <col min="15118" max="15118" width="13" style="2" customWidth="1"/>
    <col min="15119" max="15362" width="9.140625" style="2"/>
    <col min="15363" max="15363" width="4.140625" style="2" customWidth="1"/>
    <col min="15364" max="15364" width="5.5703125" style="2" customWidth="1"/>
    <col min="15365" max="15365" width="59.5703125" style="2" customWidth="1"/>
    <col min="15366" max="15367" width="11.28515625" style="2" customWidth="1"/>
    <col min="15368" max="15368" width="10.5703125" style="2" customWidth="1"/>
    <col min="15369" max="15369" width="10.42578125" style="2" customWidth="1"/>
    <col min="15370" max="15370" width="10.7109375" style="2" customWidth="1"/>
    <col min="15371" max="15371" width="9" style="2" customWidth="1"/>
    <col min="15372" max="15372" width="11.5703125" style="2" customWidth="1"/>
    <col min="15373" max="15373" width="9.140625" style="2"/>
    <col min="15374" max="15374" width="13" style="2" customWidth="1"/>
    <col min="15375" max="15618" width="9.140625" style="2"/>
    <col min="15619" max="15619" width="4.140625" style="2" customWidth="1"/>
    <col min="15620" max="15620" width="5.5703125" style="2" customWidth="1"/>
    <col min="15621" max="15621" width="59.5703125" style="2" customWidth="1"/>
    <col min="15622" max="15623" width="11.28515625" style="2" customWidth="1"/>
    <col min="15624" max="15624" width="10.5703125" style="2" customWidth="1"/>
    <col min="15625" max="15625" width="10.42578125" style="2" customWidth="1"/>
    <col min="15626" max="15626" width="10.7109375" style="2" customWidth="1"/>
    <col min="15627" max="15627" width="9" style="2" customWidth="1"/>
    <col min="15628" max="15628" width="11.5703125" style="2" customWidth="1"/>
    <col min="15629" max="15629" width="9.140625" style="2"/>
    <col min="15630" max="15630" width="13" style="2" customWidth="1"/>
    <col min="15631" max="15874" width="9.140625" style="2"/>
    <col min="15875" max="15875" width="4.140625" style="2" customWidth="1"/>
    <col min="15876" max="15876" width="5.5703125" style="2" customWidth="1"/>
    <col min="15877" max="15877" width="59.5703125" style="2" customWidth="1"/>
    <col min="15878" max="15879" width="11.28515625" style="2" customWidth="1"/>
    <col min="15880" max="15880" width="10.5703125" style="2" customWidth="1"/>
    <col min="15881" max="15881" width="10.42578125" style="2" customWidth="1"/>
    <col min="15882" max="15882" width="10.7109375" style="2" customWidth="1"/>
    <col min="15883" max="15883" width="9" style="2" customWidth="1"/>
    <col min="15884" max="15884" width="11.5703125" style="2" customWidth="1"/>
    <col min="15885" max="15885" width="9.140625" style="2"/>
    <col min="15886" max="15886" width="13" style="2" customWidth="1"/>
    <col min="15887" max="16130" width="9.140625" style="2"/>
    <col min="16131" max="16131" width="4.140625" style="2" customWidth="1"/>
    <col min="16132" max="16132" width="5.5703125" style="2" customWidth="1"/>
    <col min="16133" max="16133" width="59.5703125" style="2" customWidth="1"/>
    <col min="16134" max="16135" width="11.28515625" style="2" customWidth="1"/>
    <col min="16136" max="16136" width="10.5703125" style="2" customWidth="1"/>
    <col min="16137" max="16137" width="10.42578125" style="2" customWidth="1"/>
    <col min="16138" max="16138" width="10.7109375" style="2" customWidth="1"/>
    <col min="16139" max="16139" width="9" style="2" customWidth="1"/>
    <col min="16140" max="16140" width="11.5703125" style="2" customWidth="1"/>
    <col min="16141" max="16141" width="9.140625" style="2"/>
    <col min="16142" max="16142" width="13" style="2" customWidth="1"/>
    <col min="16143" max="16384" width="9.140625" style="2"/>
  </cols>
  <sheetData>
    <row r="2" spans="1:15" ht="12" customHeight="1" x14ac:dyDescent="0.2">
      <c r="F2" s="1"/>
      <c r="G2" s="1"/>
      <c r="H2" s="1"/>
      <c r="I2" s="1"/>
      <c r="J2" s="1" t="s">
        <v>180</v>
      </c>
    </row>
    <row r="3" spans="1:15" ht="12" customHeight="1" x14ac:dyDescent="0.2">
      <c r="F3" s="1"/>
      <c r="G3" s="1"/>
      <c r="H3" s="1"/>
      <c r="I3" s="1"/>
      <c r="J3" s="11" t="s">
        <v>178</v>
      </c>
    </row>
    <row r="4" spans="1:15" ht="12" customHeight="1" x14ac:dyDescent="0.2">
      <c r="F4" s="1"/>
      <c r="G4" s="1"/>
      <c r="H4" s="1"/>
      <c r="I4" s="1"/>
      <c r="J4" s="11" t="s">
        <v>1</v>
      </c>
    </row>
    <row r="5" spans="1:15" ht="12" customHeight="1" x14ac:dyDescent="0.2">
      <c r="F5" s="1"/>
      <c r="G5" s="1"/>
      <c r="H5" s="1"/>
      <c r="I5" s="1"/>
      <c r="J5" s="11" t="s">
        <v>179</v>
      </c>
    </row>
    <row r="6" spans="1:15" ht="12" customHeight="1" x14ac:dyDescent="0.2">
      <c r="F6" s="1"/>
      <c r="G6" s="1"/>
      <c r="H6" s="1"/>
      <c r="I6" s="1"/>
      <c r="J6" s="1"/>
    </row>
    <row r="7" spans="1:15" ht="14.25" customHeight="1" x14ac:dyDescent="0.2">
      <c r="A7" s="17" t="s">
        <v>181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34"/>
      <c r="N7" s="134"/>
      <c r="O7" s="134"/>
    </row>
    <row r="8" spans="1:15" ht="14.25" customHeight="1" x14ac:dyDescent="0.2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34"/>
      <c r="N8" s="134"/>
      <c r="O8" s="134"/>
    </row>
    <row r="9" spans="1:15" s="1" customFormat="1" ht="11.25" x14ac:dyDescent="0.2">
      <c r="A9" s="135"/>
      <c r="B9" s="135"/>
      <c r="C9" s="135"/>
      <c r="D9" s="135"/>
      <c r="E9" s="135"/>
      <c r="F9" s="135"/>
      <c r="G9" s="135"/>
      <c r="H9" s="135"/>
      <c r="I9" s="135"/>
      <c r="J9" s="11"/>
      <c r="K9" s="11" t="s">
        <v>3</v>
      </c>
      <c r="L9" s="19"/>
    </row>
    <row r="10" spans="1:15" s="142" customFormat="1" ht="12.75" customHeight="1" x14ac:dyDescent="0.2">
      <c r="A10" s="136"/>
      <c r="B10" s="136"/>
      <c r="C10" s="136"/>
      <c r="D10" s="136"/>
      <c r="E10" s="136"/>
      <c r="F10" s="136"/>
      <c r="G10" s="137" t="s">
        <v>182</v>
      </c>
      <c r="H10" s="138"/>
      <c r="I10" s="139"/>
      <c r="J10" s="140"/>
      <c r="K10" s="141" t="s">
        <v>183</v>
      </c>
      <c r="L10" s="141" t="s">
        <v>184</v>
      </c>
    </row>
    <row r="11" spans="1:15" s="142" customFormat="1" ht="12.75" x14ac:dyDescent="0.2">
      <c r="A11" s="143"/>
      <c r="B11" s="144"/>
      <c r="C11" s="144"/>
      <c r="D11" s="144"/>
      <c r="E11" s="144"/>
      <c r="F11" s="145" t="s">
        <v>185</v>
      </c>
      <c r="G11" s="146" t="s">
        <v>186</v>
      </c>
      <c r="H11" s="147"/>
      <c r="I11" s="148" t="s">
        <v>187</v>
      </c>
      <c r="J11" s="149"/>
      <c r="K11" s="146" t="s">
        <v>188</v>
      </c>
      <c r="L11" s="150" t="s">
        <v>189</v>
      </c>
    </row>
    <row r="12" spans="1:15" s="142" customFormat="1" ht="11.25" x14ac:dyDescent="0.2">
      <c r="A12" s="150" t="s">
        <v>190</v>
      </c>
      <c r="B12" s="145" t="s">
        <v>6</v>
      </c>
      <c r="C12" s="145" t="s">
        <v>191</v>
      </c>
      <c r="D12" s="145" t="s">
        <v>9</v>
      </c>
      <c r="E12" s="145" t="s">
        <v>10</v>
      </c>
      <c r="F12" s="145" t="s">
        <v>192</v>
      </c>
      <c r="G12" s="146" t="s">
        <v>193</v>
      </c>
      <c r="H12" s="150"/>
      <c r="I12" s="151" t="s">
        <v>194</v>
      </c>
      <c r="J12" s="145" t="s">
        <v>194</v>
      </c>
      <c r="K12" s="152" t="s">
        <v>195</v>
      </c>
      <c r="L12" s="150" t="s">
        <v>196</v>
      </c>
    </row>
    <row r="13" spans="1:15" s="142" customFormat="1" ht="11.25" x14ac:dyDescent="0.2">
      <c r="A13" s="150"/>
      <c r="B13" s="145"/>
      <c r="C13" s="145"/>
      <c r="D13" s="145"/>
      <c r="E13" s="145"/>
      <c r="F13" s="145" t="s">
        <v>197</v>
      </c>
      <c r="G13" s="146">
        <v>2020</v>
      </c>
      <c r="H13" s="150" t="s">
        <v>198</v>
      </c>
      <c r="I13" s="145" t="s">
        <v>199</v>
      </c>
      <c r="J13" s="145" t="s">
        <v>200</v>
      </c>
      <c r="K13" s="153" t="s">
        <v>201</v>
      </c>
      <c r="L13" s="150" t="s">
        <v>202</v>
      </c>
    </row>
    <row r="14" spans="1:15" s="142" customFormat="1" ht="11.25" x14ac:dyDescent="0.2">
      <c r="A14" s="150"/>
      <c r="B14" s="145"/>
      <c r="C14" s="145"/>
      <c r="D14" s="145"/>
      <c r="E14" s="145"/>
      <c r="F14" s="145"/>
      <c r="G14" s="146" t="s">
        <v>203</v>
      </c>
      <c r="H14" s="150" t="s">
        <v>204</v>
      </c>
      <c r="I14" s="145" t="s">
        <v>205</v>
      </c>
      <c r="J14" s="145" t="s">
        <v>206</v>
      </c>
      <c r="K14" s="153" t="s">
        <v>207</v>
      </c>
      <c r="L14" s="150" t="s">
        <v>208</v>
      </c>
    </row>
    <row r="15" spans="1:15" s="142" customFormat="1" ht="11.25" x14ac:dyDescent="0.2">
      <c r="A15" s="150"/>
      <c r="B15" s="145"/>
      <c r="C15" s="145"/>
      <c r="D15" s="145"/>
      <c r="E15" s="145"/>
      <c r="F15" s="145"/>
      <c r="G15" s="146"/>
      <c r="H15" s="150"/>
      <c r="I15" s="145" t="s">
        <v>209</v>
      </c>
      <c r="J15" s="150" t="s">
        <v>210</v>
      </c>
      <c r="K15" s="153" t="s">
        <v>211</v>
      </c>
      <c r="L15" s="150" t="s">
        <v>212</v>
      </c>
    </row>
    <row r="16" spans="1:15" s="142" customFormat="1" ht="11.25" x14ac:dyDescent="0.2">
      <c r="A16" s="154"/>
      <c r="B16" s="155"/>
      <c r="C16" s="156"/>
      <c r="D16" s="156"/>
      <c r="E16" s="156"/>
      <c r="F16" s="156"/>
      <c r="G16" s="146"/>
      <c r="H16" s="157"/>
      <c r="I16" s="156"/>
      <c r="J16" s="156"/>
      <c r="K16" s="153"/>
      <c r="L16" s="150" t="s">
        <v>213</v>
      </c>
    </row>
    <row r="17" spans="1:14" s="12" customFormat="1" ht="11.25" x14ac:dyDescent="0.2">
      <c r="A17" s="262">
        <v>1</v>
      </c>
      <c r="B17" s="262">
        <v>2</v>
      </c>
      <c r="C17" s="262">
        <v>3</v>
      </c>
      <c r="D17" s="262">
        <v>4</v>
      </c>
      <c r="E17" s="262">
        <v>5</v>
      </c>
      <c r="F17" s="262">
        <v>6</v>
      </c>
      <c r="G17" s="263">
        <v>7</v>
      </c>
      <c r="H17" s="262">
        <v>8</v>
      </c>
      <c r="I17" s="264">
        <v>9</v>
      </c>
      <c r="J17" s="265">
        <v>10</v>
      </c>
      <c r="K17" s="266">
        <v>11</v>
      </c>
      <c r="L17" s="262">
        <v>12</v>
      </c>
    </row>
    <row r="18" spans="1:14" s="85" customFormat="1" ht="21.75" customHeight="1" x14ac:dyDescent="0.2">
      <c r="A18" s="267"/>
      <c r="B18" s="267"/>
      <c r="C18" s="267" t="s">
        <v>214</v>
      </c>
      <c r="D18" s="268">
        <v>40000</v>
      </c>
      <c r="E18" s="268">
        <v>0</v>
      </c>
      <c r="F18" s="268">
        <v>379949988</v>
      </c>
      <c r="G18" s="268">
        <v>116017198</v>
      </c>
      <c r="H18" s="268">
        <v>79749514</v>
      </c>
      <c r="I18" s="268">
        <v>26336046</v>
      </c>
      <c r="J18" s="268">
        <v>9931638</v>
      </c>
      <c r="K18" s="268">
        <v>0</v>
      </c>
      <c r="L18" s="269" t="s">
        <v>215</v>
      </c>
      <c r="N18" s="270"/>
    </row>
    <row r="19" spans="1:14" s="12" customFormat="1" ht="18.75" customHeight="1" x14ac:dyDescent="0.2">
      <c r="A19" s="271">
        <v>926</v>
      </c>
      <c r="B19" s="272"/>
      <c r="C19" s="272" t="s">
        <v>216</v>
      </c>
      <c r="D19" s="273">
        <v>40000</v>
      </c>
      <c r="E19" s="274">
        <v>0</v>
      </c>
      <c r="F19" s="275">
        <v>8805150</v>
      </c>
      <c r="G19" s="275">
        <v>8698150</v>
      </c>
      <c r="H19" s="275">
        <v>8658150</v>
      </c>
      <c r="I19" s="275">
        <v>40000</v>
      </c>
      <c r="J19" s="275">
        <v>0</v>
      </c>
      <c r="K19" s="275">
        <v>0</v>
      </c>
      <c r="L19" s="276"/>
    </row>
    <row r="20" spans="1:14" s="12" customFormat="1" ht="18.75" customHeight="1" x14ac:dyDescent="0.2">
      <c r="A20" s="271"/>
      <c r="B20" s="277">
        <v>92601</v>
      </c>
      <c r="C20" s="278" t="s">
        <v>26</v>
      </c>
      <c r="D20" s="274">
        <v>40000</v>
      </c>
      <c r="E20" s="274">
        <v>0</v>
      </c>
      <c r="F20" s="158">
        <v>6911150</v>
      </c>
      <c r="G20" s="158">
        <v>6804150</v>
      </c>
      <c r="H20" s="158">
        <v>6764150</v>
      </c>
      <c r="I20" s="158">
        <v>40000</v>
      </c>
      <c r="J20" s="158">
        <v>0</v>
      </c>
      <c r="K20" s="158">
        <v>0</v>
      </c>
      <c r="L20" s="276"/>
    </row>
    <row r="21" spans="1:14" s="12" customFormat="1" ht="18" customHeight="1" x14ac:dyDescent="0.2">
      <c r="A21" s="279"/>
      <c r="B21" s="280"/>
      <c r="C21" s="281" t="s">
        <v>217</v>
      </c>
      <c r="D21" s="282">
        <v>40000</v>
      </c>
      <c r="E21" s="281"/>
      <c r="F21" s="283">
        <v>340000</v>
      </c>
      <c r="G21" s="283">
        <v>340000</v>
      </c>
      <c r="H21" s="284">
        <v>300000</v>
      </c>
      <c r="I21" s="159">
        <v>40000</v>
      </c>
      <c r="J21" s="285" t="s">
        <v>14</v>
      </c>
      <c r="K21" s="285" t="s">
        <v>14</v>
      </c>
      <c r="L21" s="286" t="s">
        <v>218</v>
      </c>
    </row>
    <row r="22" spans="1:14" ht="12" customHeight="1" x14ac:dyDescent="0.2"/>
    <row r="23" spans="1:14" ht="12" customHeight="1" x14ac:dyDescent="0.2">
      <c r="B23" s="1" t="s">
        <v>219</v>
      </c>
    </row>
  </sheetData>
  <pageMargins left="0.11811023622047245" right="0.11811023622047245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zoomScale="120" zoomScaleNormal="120" workbookViewId="0"/>
  </sheetViews>
  <sheetFormatPr defaultColWidth="10.28515625" defaultRowHeight="11.25" x14ac:dyDescent="0.2"/>
  <cols>
    <col min="1" max="1" width="6.42578125" style="4" customWidth="1"/>
    <col min="2" max="2" width="58.28515625" style="4" customWidth="1"/>
    <col min="3" max="3" width="10.28515625" style="4"/>
    <col min="4" max="4" width="11" style="4" customWidth="1"/>
    <col min="5" max="6" width="9.7109375" style="4" customWidth="1"/>
    <col min="7" max="7" width="10.7109375" style="4" customWidth="1"/>
    <col min="8" max="9" width="11.28515625" style="4" customWidth="1"/>
    <col min="10" max="10" width="17" style="4" customWidth="1"/>
    <col min="11" max="11" width="16.28515625" style="4" customWidth="1"/>
    <col min="12" max="256" width="10.28515625" style="4"/>
    <col min="257" max="257" width="6.42578125" style="4" customWidth="1"/>
    <col min="258" max="258" width="58.28515625" style="4" customWidth="1"/>
    <col min="259" max="259" width="10.28515625" style="4"/>
    <col min="260" max="260" width="11" style="4" customWidth="1"/>
    <col min="261" max="262" width="9.7109375" style="4" customWidth="1"/>
    <col min="263" max="263" width="10.7109375" style="4" customWidth="1"/>
    <col min="264" max="265" width="11.28515625" style="4" customWidth="1"/>
    <col min="266" max="266" width="17" style="4" customWidth="1"/>
    <col min="267" max="267" width="16.28515625" style="4" customWidth="1"/>
    <col min="268" max="512" width="10.28515625" style="4"/>
    <col min="513" max="513" width="6.42578125" style="4" customWidth="1"/>
    <col min="514" max="514" width="58.28515625" style="4" customWidth="1"/>
    <col min="515" max="515" width="10.28515625" style="4"/>
    <col min="516" max="516" width="11" style="4" customWidth="1"/>
    <col min="517" max="518" width="9.7109375" style="4" customWidth="1"/>
    <col min="519" max="519" width="10.7109375" style="4" customWidth="1"/>
    <col min="520" max="521" width="11.28515625" style="4" customWidth="1"/>
    <col min="522" max="522" width="17" style="4" customWidth="1"/>
    <col min="523" max="523" width="16.28515625" style="4" customWidth="1"/>
    <col min="524" max="768" width="10.28515625" style="4"/>
    <col min="769" max="769" width="6.42578125" style="4" customWidth="1"/>
    <col min="770" max="770" width="58.28515625" style="4" customWidth="1"/>
    <col min="771" max="771" width="10.28515625" style="4"/>
    <col min="772" max="772" width="11" style="4" customWidth="1"/>
    <col min="773" max="774" width="9.7109375" style="4" customWidth="1"/>
    <col min="775" max="775" width="10.7109375" style="4" customWidth="1"/>
    <col min="776" max="777" width="11.28515625" style="4" customWidth="1"/>
    <col min="778" max="778" width="17" style="4" customWidth="1"/>
    <col min="779" max="779" width="16.28515625" style="4" customWidth="1"/>
    <col min="780" max="1024" width="10.28515625" style="4"/>
    <col min="1025" max="1025" width="6.42578125" style="4" customWidth="1"/>
    <col min="1026" max="1026" width="58.28515625" style="4" customWidth="1"/>
    <col min="1027" max="1027" width="10.28515625" style="4"/>
    <col min="1028" max="1028" width="11" style="4" customWidth="1"/>
    <col min="1029" max="1030" width="9.7109375" style="4" customWidth="1"/>
    <col min="1031" max="1031" width="10.7109375" style="4" customWidth="1"/>
    <col min="1032" max="1033" width="11.28515625" style="4" customWidth="1"/>
    <col min="1034" max="1034" width="17" style="4" customWidth="1"/>
    <col min="1035" max="1035" width="16.28515625" style="4" customWidth="1"/>
    <col min="1036" max="1280" width="10.28515625" style="4"/>
    <col min="1281" max="1281" width="6.42578125" style="4" customWidth="1"/>
    <col min="1282" max="1282" width="58.28515625" style="4" customWidth="1"/>
    <col min="1283" max="1283" width="10.28515625" style="4"/>
    <col min="1284" max="1284" width="11" style="4" customWidth="1"/>
    <col min="1285" max="1286" width="9.7109375" style="4" customWidth="1"/>
    <col min="1287" max="1287" width="10.7109375" style="4" customWidth="1"/>
    <col min="1288" max="1289" width="11.28515625" style="4" customWidth="1"/>
    <col min="1290" max="1290" width="17" style="4" customWidth="1"/>
    <col min="1291" max="1291" width="16.28515625" style="4" customWidth="1"/>
    <col min="1292" max="1536" width="10.28515625" style="4"/>
    <col min="1537" max="1537" width="6.42578125" style="4" customWidth="1"/>
    <col min="1538" max="1538" width="58.28515625" style="4" customWidth="1"/>
    <col min="1539" max="1539" width="10.28515625" style="4"/>
    <col min="1540" max="1540" width="11" style="4" customWidth="1"/>
    <col min="1541" max="1542" width="9.7109375" style="4" customWidth="1"/>
    <col min="1543" max="1543" width="10.7109375" style="4" customWidth="1"/>
    <col min="1544" max="1545" width="11.28515625" style="4" customWidth="1"/>
    <col min="1546" max="1546" width="17" style="4" customWidth="1"/>
    <col min="1547" max="1547" width="16.28515625" style="4" customWidth="1"/>
    <col min="1548" max="1792" width="10.28515625" style="4"/>
    <col min="1793" max="1793" width="6.42578125" style="4" customWidth="1"/>
    <col min="1794" max="1794" width="58.28515625" style="4" customWidth="1"/>
    <col min="1795" max="1795" width="10.28515625" style="4"/>
    <col min="1796" max="1796" width="11" style="4" customWidth="1"/>
    <col min="1797" max="1798" width="9.7109375" style="4" customWidth="1"/>
    <col min="1799" max="1799" width="10.7109375" style="4" customWidth="1"/>
    <col min="1800" max="1801" width="11.28515625" style="4" customWidth="1"/>
    <col min="1802" max="1802" width="17" style="4" customWidth="1"/>
    <col min="1803" max="1803" width="16.28515625" style="4" customWidth="1"/>
    <col min="1804" max="2048" width="10.28515625" style="4"/>
    <col min="2049" max="2049" width="6.42578125" style="4" customWidth="1"/>
    <col min="2050" max="2050" width="58.28515625" style="4" customWidth="1"/>
    <col min="2051" max="2051" width="10.28515625" style="4"/>
    <col min="2052" max="2052" width="11" style="4" customWidth="1"/>
    <col min="2053" max="2054" width="9.7109375" style="4" customWidth="1"/>
    <col min="2055" max="2055" width="10.7109375" style="4" customWidth="1"/>
    <col min="2056" max="2057" width="11.28515625" style="4" customWidth="1"/>
    <col min="2058" max="2058" width="17" style="4" customWidth="1"/>
    <col min="2059" max="2059" width="16.28515625" style="4" customWidth="1"/>
    <col min="2060" max="2304" width="10.28515625" style="4"/>
    <col min="2305" max="2305" width="6.42578125" style="4" customWidth="1"/>
    <col min="2306" max="2306" width="58.28515625" style="4" customWidth="1"/>
    <col min="2307" max="2307" width="10.28515625" style="4"/>
    <col min="2308" max="2308" width="11" style="4" customWidth="1"/>
    <col min="2309" max="2310" width="9.7109375" style="4" customWidth="1"/>
    <col min="2311" max="2311" width="10.7109375" style="4" customWidth="1"/>
    <col min="2312" max="2313" width="11.28515625" style="4" customWidth="1"/>
    <col min="2314" max="2314" width="17" style="4" customWidth="1"/>
    <col min="2315" max="2315" width="16.28515625" style="4" customWidth="1"/>
    <col min="2316" max="2560" width="10.28515625" style="4"/>
    <col min="2561" max="2561" width="6.42578125" style="4" customWidth="1"/>
    <col min="2562" max="2562" width="58.28515625" style="4" customWidth="1"/>
    <col min="2563" max="2563" width="10.28515625" style="4"/>
    <col min="2564" max="2564" width="11" style="4" customWidth="1"/>
    <col min="2565" max="2566" width="9.7109375" style="4" customWidth="1"/>
    <col min="2567" max="2567" width="10.7109375" style="4" customWidth="1"/>
    <col min="2568" max="2569" width="11.28515625" style="4" customWidth="1"/>
    <col min="2570" max="2570" width="17" style="4" customWidth="1"/>
    <col min="2571" max="2571" width="16.28515625" style="4" customWidth="1"/>
    <col min="2572" max="2816" width="10.28515625" style="4"/>
    <col min="2817" max="2817" width="6.42578125" style="4" customWidth="1"/>
    <col min="2818" max="2818" width="58.28515625" style="4" customWidth="1"/>
    <col min="2819" max="2819" width="10.28515625" style="4"/>
    <col min="2820" max="2820" width="11" style="4" customWidth="1"/>
    <col min="2821" max="2822" width="9.7109375" style="4" customWidth="1"/>
    <col min="2823" max="2823" width="10.7109375" style="4" customWidth="1"/>
    <col min="2824" max="2825" width="11.28515625" style="4" customWidth="1"/>
    <col min="2826" max="2826" width="17" style="4" customWidth="1"/>
    <col min="2827" max="2827" width="16.28515625" style="4" customWidth="1"/>
    <col min="2828" max="3072" width="10.28515625" style="4"/>
    <col min="3073" max="3073" width="6.42578125" style="4" customWidth="1"/>
    <col min="3074" max="3074" width="58.28515625" style="4" customWidth="1"/>
    <col min="3075" max="3075" width="10.28515625" style="4"/>
    <col min="3076" max="3076" width="11" style="4" customWidth="1"/>
    <col min="3077" max="3078" width="9.7109375" style="4" customWidth="1"/>
    <col min="3079" max="3079" width="10.7109375" style="4" customWidth="1"/>
    <col min="3080" max="3081" width="11.28515625" style="4" customWidth="1"/>
    <col min="3082" max="3082" width="17" style="4" customWidth="1"/>
    <col min="3083" max="3083" width="16.28515625" style="4" customWidth="1"/>
    <col min="3084" max="3328" width="10.28515625" style="4"/>
    <col min="3329" max="3329" width="6.42578125" style="4" customWidth="1"/>
    <col min="3330" max="3330" width="58.28515625" style="4" customWidth="1"/>
    <col min="3331" max="3331" width="10.28515625" style="4"/>
    <col min="3332" max="3332" width="11" style="4" customWidth="1"/>
    <col min="3333" max="3334" width="9.7109375" style="4" customWidth="1"/>
    <col min="3335" max="3335" width="10.7109375" style="4" customWidth="1"/>
    <col min="3336" max="3337" width="11.28515625" style="4" customWidth="1"/>
    <col min="3338" max="3338" width="17" style="4" customWidth="1"/>
    <col min="3339" max="3339" width="16.28515625" style="4" customWidth="1"/>
    <col min="3340" max="3584" width="10.28515625" style="4"/>
    <col min="3585" max="3585" width="6.42578125" style="4" customWidth="1"/>
    <col min="3586" max="3586" width="58.28515625" style="4" customWidth="1"/>
    <col min="3587" max="3587" width="10.28515625" style="4"/>
    <col min="3588" max="3588" width="11" style="4" customWidth="1"/>
    <col min="3589" max="3590" width="9.7109375" style="4" customWidth="1"/>
    <col min="3591" max="3591" width="10.7109375" style="4" customWidth="1"/>
    <col min="3592" max="3593" width="11.28515625" style="4" customWidth="1"/>
    <col min="3594" max="3594" width="17" style="4" customWidth="1"/>
    <col min="3595" max="3595" width="16.28515625" style="4" customWidth="1"/>
    <col min="3596" max="3840" width="10.28515625" style="4"/>
    <col min="3841" max="3841" width="6.42578125" style="4" customWidth="1"/>
    <col min="3842" max="3842" width="58.28515625" style="4" customWidth="1"/>
    <col min="3843" max="3843" width="10.28515625" style="4"/>
    <col min="3844" max="3844" width="11" style="4" customWidth="1"/>
    <col min="3845" max="3846" width="9.7109375" style="4" customWidth="1"/>
    <col min="3847" max="3847" width="10.7109375" style="4" customWidth="1"/>
    <col min="3848" max="3849" width="11.28515625" style="4" customWidth="1"/>
    <col min="3850" max="3850" width="17" style="4" customWidth="1"/>
    <col min="3851" max="3851" width="16.28515625" style="4" customWidth="1"/>
    <col min="3852" max="4096" width="10.28515625" style="4"/>
    <col min="4097" max="4097" width="6.42578125" style="4" customWidth="1"/>
    <col min="4098" max="4098" width="58.28515625" style="4" customWidth="1"/>
    <col min="4099" max="4099" width="10.28515625" style="4"/>
    <col min="4100" max="4100" width="11" style="4" customWidth="1"/>
    <col min="4101" max="4102" width="9.7109375" style="4" customWidth="1"/>
    <col min="4103" max="4103" width="10.7109375" style="4" customWidth="1"/>
    <col min="4104" max="4105" width="11.28515625" style="4" customWidth="1"/>
    <col min="4106" max="4106" width="17" style="4" customWidth="1"/>
    <col min="4107" max="4107" width="16.28515625" style="4" customWidth="1"/>
    <col min="4108" max="4352" width="10.28515625" style="4"/>
    <col min="4353" max="4353" width="6.42578125" style="4" customWidth="1"/>
    <col min="4354" max="4354" width="58.28515625" style="4" customWidth="1"/>
    <col min="4355" max="4355" width="10.28515625" style="4"/>
    <col min="4356" max="4356" width="11" style="4" customWidth="1"/>
    <col min="4357" max="4358" width="9.7109375" style="4" customWidth="1"/>
    <col min="4359" max="4359" width="10.7109375" style="4" customWidth="1"/>
    <col min="4360" max="4361" width="11.28515625" style="4" customWidth="1"/>
    <col min="4362" max="4362" width="17" style="4" customWidth="1"/>
    <col min="4363" max="4363" width="16.28515625" style="4" customWidth="1"/>
    <col min="4364" max="4608" width="10.28515625" style="4"/>
    <col min="4609" max="4609" width="6.42578125" style="4" customWidth="1"/>
    <col min="4610" max="4610" width="58.28515625" style="4" customWidth="1"/>
    <col min="4611" max="4611" width="10.28515625" style="4"/>
    <col min="4612" max="4612" width="11" style="4" customWidth="1"/>
    <col min="4613" max="4614" width="9.7109375" style="4" customWidth="1"/>
    <col min="4615" max="4615" width="10.7109375" style="4" customWidth="1"/>
    <col min="4616" max="4617" width="11.28515625" style="4" customWidth="1"/>
    <col min="4618" max="4618" width="17" style="4" customWidth="1"/>
    <col min="4619" max="4619" width="16.28515625" style="4" customWidth="1"/>
    <col min="4620" max="4864" width="10.28515625" style="4"/>
    <col min="4865" max="4865" width="6.42578125" style="4" customWidth="1"/>
    <col min="4866" max="4866" width="58.28515625" style="4" customWidth="1"/>
    <col min="4867" max="4867" width="10.28515625" style="4"/>
    <col min="4868" max="4868" width="11" style="4" customWidth="1"/>
    <col min="4869" max="4870" width="9.7109375" style="4" customWidth="1"/>
    <col min="4871" max="4871" width="10.7109375" style="4" customWidth="1"/>
    <col min="4872" max="4873" width="11.28515625" style="4" customWidth="1"/>
    <col min="4874" max="4874" width="17" style="4" customWidth="1"/>
    <col min="4875" max="4875" width="16.28515625" style="4" customWidth="1"/>
    <col min="4876" max="5120" width="10.28515625" style="4"/>
    <col min="5121" max="5121" width="6.42578125" style="4" customWidth="1"/>
    <col min="5122" max="5122" width="58.28515625" style="4" customWidth="1"/>
    <col min="5123" max="5123" width="10.28515625" style="4"/>
    <col min="5124" max="5124" width="11" style="4" customWidth="1"/>
    <col min="5125" max="5126" width="9.7109375" style="4" customWidth="1"/>
    <col min="5127" max="5127" width="10.7109375" style="4" customWidth="1"/>
    <col min="5128" max="5129" width="11.28515625" style="4" customWidth="1"/>
    <col min="5130" max="5130" width="17" style="4" customWidth="1"/>
    <col min="5131" max="5131" width="16.28515625" style="4" customWidth="1"/>
    <col min="5132" max="5376" width="10.28515625" style="4"/>
    <col min="5377" max="5377" width="6.42578125" style="4" customWidth="1"/>
    <col min="5378" max="5378" width="58.28515625" style="4" customWidth="1"/>
    <col min="5379" max="5379" width="10.28515625" style="4"/>
    <col min="5380" max="5380" width="11" style="4" customWidth="1"/>
    <col min="5381" max="5382" width="9.7109375" style="4" customWidth="1"/>
    <col min="5383" max="5383" width="10.7109375" style="4" customWidth="1"/>
    <col min="5384" max="5385" width="11.28515625" style="4" customWidth="1"/>
    <col min="5386" max="5386" width="17" style="4" customWidth="1"/>
    <col min="5387" max="5387" width="16.28515625" style="4" customWidth="1"/>
    <col min="5388" max="5632" width="10.28515625" style="4"/>
    <col min="5633" max="5633" width="6.42578125" style="4" customWidth="1"/>
    <col min="5634" max="5634" width="58.28515625" style="4" customWidth="1"/>
    <col min="5635" max="5635" width="10.28515625" style="4"/>
    <col min="5636" max="5636" width="11" style="4" customWidth="1"/>
    <col min="5637" max="5638" width="9.7109375" style="4" customWidth="1"/>
    <col min="5639" max="5639" width="10.7109375" style="4" customWidth="1"/>
    <col min="5640" max="5641" width="11.28515625" style="4" customWidth="1"/>
    <col min="5642" max="5642" width="17" style="4" customWidth="1"/>
    <col min="5643" max="5643" width="16.28515625" style="4" customWidth="1"/>
    <col min="5644" max="5888" width="10.28515625" style="4"/>
    <col min="5889" max="5889" width="6.42578125" style="4" customWidth="1"/>
    <col min="5890" max="5890" width="58.28515625" style="4" customWidth="1"/>
    <col min="5891" max="5891" width="10.28515625" style="4"/>
    <col min="5892" max="5892" width="11" style="4" customWidth="1"/>
    <col min="5893" max="5894" width="9.7109375" style="4" customWidth="1"/>
    <col min="5895" max="5895" width="10.7109375" style="4" customWidth="1"/>
    <col min="5896" max="5897" width="11.28515625" style="4" customWidth="1"/>
    <col min="5898" max="5898" width="17" style="4" customWidth="1"/>
    <col min="5899" max="5899" width="16.28515625" style="4" customWidth="1"/>
    <col min="5900" max="6144" width="10.28515625" style="4"/>
    <col min="6145" max="6145" width="6.42578125" style="4" customWidth="1"/>
    <col min="6146" max="6146" width="58.28515625" style="4" customWidth="1"/>
    <col min="6147" max="6147" width="10.28515625" style="4"/>
    <col min="6148" max="6148" width="11" style="4" customWidth="1"/>
    <col min="6149" max="6150" width="9.7109375" style="4" customWidth="1"/>
    <col min="6151" max="6151" width="10.7109375" style="4" customWidth="1"/>
    <col min="6152" max="6153" width="11.28515625" style="4" customWidth="1"/>
    <col min="6154" max="6154" width="17" style="4" customWidth="1"/>
    <col min="6155" max="6155" width="16.28515625" style="4" customWidth="1"/>
    <col min="6156" max="6400" width="10.28515625" style="4"/>
    <col min="6401" max="6401" width="6.42578125" style="4" customWidth="1"/>
    <col min="6402" max="6402" width="58.28515625" style="4" customWidth="1"/>
    <col min="6403" max="6403" width="10.28515625" style="4"/>
    <col min="6404" max="6404" width="11" style="4" customWidth="1"/>
    <col min="6405" max="6406" width="9.7109375" style="4" customWidth="1"/>
    <col min="6407" max="6407" width="10.7109375" style="4" customWidth="1"/>
    <col min="6408" max="6409" width="11.28515625" style="4" customWidth="1"/>
    <col min="6410" max="6410" width="17" style="4" customWidth="1"/>
    <col min="6411" max="6411" width="16.28515625" style="4" customWidth="1"/>
    <col min="6412" max="6656" width="10.28515625" style="4"/>
    <col min="6657" max="6657" width="6.42578125" style="4" customWidth="1"/>
    <col min="6658" max="6658" width="58.28515625" style="4" customWidth="1"/>
    <col min="6659" max="6659" width="10.28515625" style="4"/>
    <col min="6660" max="6660" width="11" style="4" customWidth="1"/>
    <col min="6661" max="6662" width="9.7109375" style="4" customWidth="1"/>
    <col min="6663" max="6663" width="10.7109375" style="4" customWidth="1"/>
    <col min="6664" max="6665" width="11.28515625" style="4" customWidth="1"/>
    <col min="6666" max="6666" width="17" style="4" customWidth="1"/>
    <col min="6667" max="6667" width="16.28515625" style="4" customWidth="1"/>
    <col min="6668" max="6912" width="10.28515625" style="4"/>
    <col min="6913" max="6913" width="6.42578125" style="4" customWidth="1"/>
    <col min="6914" max="6914" width="58.28515625" style="4" customWidth="1"/>
    <col min="6915" max="6915" width="10.28515625" style="4"/>
    <col min="6916" max="6916" width="11" style="4" customWidth="1"/>
    <col min="6917" max="6918" width="9.7109375" style="4" customWidth="1"/>
    <col min="6919" max="6919" width="10.7109375" style="4" customWidth="1"/>
    <col min="6920" max="6921" width="11.28515625" style="4" customWidth="1"/>
    <col min="6922" max="6922" width="17" style="4" customWidth="1"/>
    <col min="6923" max="6923" width="16.28515625" style="4" customWidth="1"/>
    <col min="6924" max="7168" width="10.28515625" style="4"/>
    <col min="7169" max="7169" width="6.42578125" style="4" customWidth="1"/>
    <col min="7170" max="7170" width="58.28515625" style="4" customWidth="1"/>
    <col min="7171" max="7171" width="10.28515625" style="4"/>
    <col min="7172" max="7172" width="11" style="4" customWidth="1"/>
    <col min="7173" max="7174" width="9.7109375" style="4" customWidth="1"/>
    <col min="7175" max="7175" width="10.7109375" style="4" customWidth="1"/>
    <col min="7176" max="7177" width="11.28515625" style="4" customWidth="1"/>
    <col min="7178" max="7178" width="17" style="4" customWidth="1"/>
    <col min="7179" max="7179" width="16.28515625" style="4" customWidth="1"/>
    <col min="7180" max="7424" width="10.28515625" style="4"/>
    <col min="7425" max="7425" width="6.42578125" style="4" customWidth="1"/>
    <col min="7426" max="7426" width="58.28515625" style="4" customWidth="1"/>
    <col min="7427" max="7427" width="10.28515625" style="4"/>
    <col min="7428" max="7428" width="11" style="4" customWidth="1"/>
    <col min="7429" max="7430" width="9.7109375" style="4" customWidth="1"/>
    <col min="7431" max="7431" width="10.7109375" style="4" customWidth="1"/>
    <col min="7432" max="7433" width="11.28515625" style="4" customWidth="1"/>
    <col min="7434" max="7434" width="17" style="4" customWidth="1"/>
    <col min="7435" max="7435" width="16.28515625" style="4" customWidth="1"/>
    <col min="7436" max="7680" width="10.28515625" style="4"/>
    <col min="7681" max="7681" width="6.42578125" style="4" customWidth="1"/>
    <col min="7682" max="7682" width="58.28515625" style="4" customWidth="1"/>
    <col min="7683" max="7683" width="10.28515625" style="4"/>
    <col min="7684" max="7684" width="11" style="4" customWidth="1"/>
    <col min="7685" max="7686" width="9.7109375" style="4" customWidth="1"/>
    <col min="7687" max="7687" width="10.7109375" style="4" customWidth="1"/>
    <col min="7688" max="7689" width="11.28515625" style="4" customWidth="1"/>
    <col min="7690" max="7690" width="17" style="4" customWidth="1"/>
    <col min="7691" max="7691" width="16.28515625" style="4" customWidth="1"/>
    <col min="7692" max="7936" width="10.28515625" style="4"/>
    <col min="7937" max="7937" width="6.42578125" style="4" customWidth="1"/>
    <col min="7938" max="7938" width="58.28515625" style="4" customWidth="1"/>
    <col min="7939" max="7939" width="10.28515625" style="4"/>
    <col min="7940" max="7940" width="11" style="4" customWidth="1"/>
    <col min="7941" max="7942" width="9.7109375" style="4" customWidth="1"/>
    <col min="7943" max="7943" width="10.7109375" style="4" customWidth="1"/>
    <col min="7944" max="7945" width="11.28515625" style="4" customWidth="1"/>
    <col min="7946" max="7946" width="17" style="4" customWidth="1"/>
    <col min="7947" max="7947" width="16.28515625" style="4" customWidth="1"/>
    <col min="7948" max="8192" width="10.28515625" style="4"/>
    <col min="8193" max="8193" width="6.42578125" style="4" customWidth="1"/>
    <col min="8194" max="8194" width="58.28515625" style="4" customWidth="1"/>
    <col min="8195" max="8195" width="10.28515625" style="4"/>
    <col min="8196" max="8196" width="11" style="4" customWidth="1"/>
    <col min="8197" max="8198" width="9.7109375" style="4" customWidth="1"/>
    <col min="8199" max="8199" width="10.7109375" style="4" customWidth="1"/>
    <col min="8200" max="8201" width="11.28515625" style="4" customWidth="1"/>
    <col min="8202" max="8202" width="17" style="4" customWidth="1"/>
    <col min="8203" max="8203" width="16.28515625" style="4" customWidth="1"/>
    <col min="8204" max="8448" width="10.28515625" style="4"/>
    <col min="8449" max="8449" width="6.42578125" style="4" customWidth="1"/>
    <col min="8450" max="8450" width="58.28515625" style="4" customWidth="1"/>
    <col min="8451" max="8451" width="10.28515625" style="4"/>
    <col min="8452" max="8452" width="11" style="4" customWidth="1"/>
    <col min="8453" max="8454" width="9.7109375" style="4" customWidth="1"/>
    <col min="8455" max="8455" width="10.7109375" style="4" customWidth="1"/>
    <col min="8456" max="8457" width="11.28515625" style="4" customWidth="1"/>
    <col min="8458" max="8458" width="17" style="4" customWidth="1"/>
    <col min="8459" max="8459" width="16.28515625" style="4" customWidth="1"/>
    <col min="8460" max="8704" width="10.28515625" style="4"/>
    <col min="8705" max="8705" width="6.42578125" style="4" customWidth="1"/>
    <col min="8706" max="8706" width="58.28515625" style="4" customWidth="1"/>
    <col min="8707" max="8707" width="10.28515625" style="4"/>
    <col min="8708" max="8708" width="11" style="4" customWidth="1"/>
    <col min="8709" max="8710" width="9.7109375" style="4" customWidth="1"/>
    <col min="8711" max="8711" width="10.7109375" style="4" customWidth="1"/>
    <col min="8712" max="8713" width="11.28515625" style="4" customWidth="1"/>
    <col min="8714" max="8714" width="17" style="4" customWidth="1"/>
    <col min="8715" max="8715" width="16.28515625" style="4" customWidth="1"/>
    <col min="8716" max="8960" width="10.28515625" style="4"/>
    <col min="8961" max="8961" width="6.42578125" style="4" customWidth="1"/>
    <col min="8962" max="8962" width="58.28515625" style="4" customWidth="1"/>
    <col min="8963" max="8963" width="10.28515625" style="4"/>
    <col min="8964" max="8964" width="11" style="4" customWidth="1"/>
    <col min="8965" max="8966" width="9.7109375" style="4" customWidth="1"/>
    <col min="8967" max="8967" width="10.7109375" style="4" customWidth="1"/>
    <col min="8968" max="8969" width="11.28515625" style="4" customWidth="1"/>
    <col min="8970" max="8970" width="17" style="4" customWidth="1"/>
    <col min="8971" max="8971" width="16.28515625" style="4" customWidth="1"/>
    <col min="8972" max="9216" width="10.28515625" style="4"/>
    <col min="9217" max="9217" width="6.42578125" style="4" customWidth="1"/>
    <col min="9218" max="9218" width="58.28515625" style="4" customWidth="1"/>
    <col min="9219" max="9219" width="10.28515625" style="4"/>
    <col min="9220" max="9220" width="11" style="4" customWidth="1"/>
    <col min="9221" max="9222" width="9.7109375" style="4" customWidth="1"/>
    <col min="9223" max="9223" width="10.7109375" style="4" customWidth="1"/>
    <col min="9224" max="9225" width="11.28515625" style="4" customWidth="1"/>
    <col min="9226" max="9226" width="17" style="4" customWidth="1"/>
    <col min="9227" max="9227" width="16.28515625" style="4" customWidth="1"/>
    <col min="9228" max="9472" width="10.28515625" style="4"/>
    <col min="9473" max="9473" width="6.42578125" style="4" customWidth="1"/>
    <col min="9474" max="9474" width="58.28515625" style="4" customWidth="1"/>
    <col min="9475" max="9475" width="10.28515625" style="4"/>
    <col min="9476" max="9476" width="11" style="4" customWidth="1"/>
    <col min="9477" max="9478" width="9.7109375" style="4" customWidth="1"/>
    <col min="9479" max="9479" width="10.7109375" style="4" customWidth="1"/>
    <col min="9480" max="9481" width="11.28515625" style="4" customWidth="1"/>
    <col min="9482" max="9482" width="17" style="4" customWidth="1"/>
    <col min="9483" max="9483" width="16.28515625" style="4" customWidth="1"/>
    <col min="9484" max="9728" width="10.28515625" style="4"/>
    <col min="9729" max="9729" width="6.42578125" style="4" customWidth="1"/>
    <col min="9730" max="9730" width="58.28515625" style="4" customWidth="1"/>
    <col min="9731" max="9731" width="10.28515625" style="4"/>
    <col min="9732" max="9732" width="11" style="4" customWidth="1"/>
    <col min="9733" max="9734" width="9.7109375" style="4" customWidth="1"/>
    <col min="9735" max="9735" width="10.7109375" style="4" customWidth="1"/>
    <col min="9736" max="9737" width="11.28515625" style="4" customWidth="1"/>
    <col min="9738" max="9738" width="17" style="4" customWidth="1"/>
    <col min="9739" max="9739" width="16.28515625" style="4" customWidth="1"/>
    <col min="9740" max="9984" width="10.28515625" style="4"/>
    <col min="9985" max="9985" width="6.42578125" style="4" customWidth="1"/>
    <col min="9986" max="9986" width="58.28515625" style="4" customWidth="1"/>
    <col min="9987" max="9987" width="10.28515625" style="4"/>
    <col min="9988" max="9988" width="11" style="4" customWidth="1"/>
    <col min="9989" max="9990" width="9.7109375" style="4" customWidth="1"/>
    <col min="9991" max="9991" width="10.7109375" style="4" customWidth="1"/>
    <col min="9992" max="9993" width="11.28515625" style="4" customWidth="1"/>
    <col min="9994" max="9994" width="17" style="4" customWidth="1"/>
    <col min="9995" max="9995" width="16.28515625" style="4" customWidth="1"/>
    <col min="9996" max="10240" width="10.28515625" style="4"/>
    <col min="10241" max="10241" width="6.42578125" style="4" customWidth="1"/>
    <col min="10242" max="10242" width="58.28515625" style="4" customWidth="1"/>
    <col min="10243" max="10243" width="10.28515625" style="4"/>
    <col min="10244" max="10244" width="11" style="4" customWidth="1"/>
    <col min="10245" max="10246" width="9.7109375" style="4" customWidth="1"/>
    <col min="10247" max="10247" width="10.7109375" style="4" customWidth="1"/>
    <col min="10248" max="10249" width="11.28515625" style="4" customWidth="1"/>
    <col min="10250" max="10250" width="17" style="4" customWidth="1"/>
    <col min="10251" max="10251" width="16.28515625" style="4" customWidth="1"/>
    <col min="10252" max="10496" width="10.28515625" style="4"/>
    <col min="10497" max="10497" width="6.42578125" style="4" customWidth="1"/>
    <col min="10498" max="10498" width="58.28515625" style="4" customWidth="1"/>
    <col min="10499" max="10499" width="10.28515625" style="4"/>
    <col min="10500" max="10500" width="11" style="4" customWidth="1"/>
    <col min="10501" max="10502" width="9.7109375" style="4" customWidth="1"/>
    <col min="10503" max="10503" width="10.7109375" style="4" customWidth="1"/>
    <col min="10504" max="10505" width="11.28515625" style="4" customWidth="1"/>
    <col min="10506" max="10506" width="17" style="4" customWidth="1"/>
    <col min="10507" max="10507" width="16.28515625" style="4" customWidth="1"/>
    <col min="10508" max="10752" width="10.28515625" style="4"/>
    <col min="10753" max="10753" width="6.42578125" style="4" customWidth="1"/>
    <col min="10754" max="10754" width="58.28515625" style="4" customWidth="1"/>
    <col min="10755" max="10755" width="10.28515625" style="4"/>
    <col min="10756" max="10756" width="11" style="4" customWidth="1"/>
    <col min="10757" max="10758" width="9.7109375" style="4" customWidth="1"/>
    <col min="10759" max="10759" width="10.7109375" style="4" customWidth="1"/>
    <col min="10760" max="10761" width="11.28515625" style="4" customWidth="1"/>
    <col min="10762" max="10762" width="17" style="4" customWidth="1"/>
    <col min="10763" max="10763" width="16.28515625" style="4" customWidth="1"/>
    <col min="10764" max="11008" width="10.28515625" style="4"/>
    <col min="11009" max="11009" width="6.42578125" style="4" customWidth="1"/>
    <col min="11010" max="11010" width="58.28515625" style="4" customWidth="1"/>
    <col min="11011" max="11011" width="10.28515625" style="4"/>
    <col min="11012" max="11012" width="11" style="4" customWidth="1"/>
    <col min="11013" max="11014" width="9.7109375" style="4" customWidth="1"/>
    <col min="11015" max="11015" width="10.7109375" style="4" customWidth="1"/>
    <col min="11016" max="11017" width="11.28515625" style="4" customWidth="1"/>
    <col min="11018" max="11018" width="17" style="4" customWidth="1"/>
    <col min="11019" max="11019" width="16.28515625" style="4" customWidth="1"/>
    <col min="11020" max="11264" width="10.28515625" style="4"/>
    <col min="11265" max="11265" width="6.42578125" style="4" customWidth="1"/>
    <col min="11266" max="11266" width="58.28515625" style="4" customWidth="1"/>
    <col min="11267" max="11267" width="10.28515625" style="4"/>
    <col min="11268" max="11268" width="11" style="4" customWidth="1"/>
    <col min="11269" max="11270" width="9.7109375" style="4" customWidth="1"/>
    <col min="11271" max="11271" width="10.7109375" style="4" customWidth="1"/>
    <col min="11272" max="11273" width="11.28515625" style="4" customWidth="1"/>
    <col min="11274" max="11274" width="17" style="4" customWidth="1"/>
    <col min="11275" max="11275" width="16.28515625" style="4" customWidth="1"/>
    <col min="11276" max="11520" width="10.28515625" style="4"/>
    <col min="11521" max="11521" width="6.42578125" style="4" customWidth="1"/>
    <col min="11522" max="11522" width="58.28515625" style="4" customWidth="1"/>
    <col min="11523" max="11523" width="10.28515625" style="4"/>
    <col min="11524" max="11524" width="11" style="4" customWidth="1"/>
    <col min="11525" max="11526" width="9.7109375" style="4" customWidth="1"/>
    <col min="11527" max="11527" width="10.7109375" style="4" customWidth="1"/>
    <col min="11528" max="11529" width="11.28515625" style="4" customWidth="1"/>
    <col min="11530" max="11530" width="17" style="4" customWidth="1"/>
    <col min="11531" max="11531" width="16.28515625" style="4" customWidth="1"/>
    <col min="11532" max="11776" width="10.28515625" style="4"/>
    <col min="11777" max="11777" width="6.42578125" style="4" customWidth="1"/>
    <col min="11778" max="11778" width="58.28515625" style="4" customWidth="1"/>
    <col min="11779" max="11779" width="10.28515625" style="4"/>
    <col min="11780" max="11780" width="11" style="4" customWidth="1"/>
    <col min="11781" max="11782" width="9.7109375" style="4" customWidth="1"/>
    <col min="11783" max="11783" width="10.7109375" style="4" customWidth="1"/>
    <col min="11784" max="11785" width="11.28515625" style="4" customWidth="1"/>
    <col min="11786" max="11786" width="17" style="4" customWidth="1"/>
    <col min="11787" max="11787" width="16.28515625" style="4" customWidth="1"/>
    <col min="11788" max="12032" width="10.28515625" style="4"/>
    <col min="12033" max="12033" width="6.42578125" style="4" customWidth="1"/>
    <col min="12034" max="12034" width="58.28515625" style="4" customWidth="1"/>
    <col min="12035" max="12035" width="10.28515625" style="4"/>
    <col min="12036" max="12036" width="11" style="4" customWidth="1"/>
    <col min="12037" max="12038" width="9.7109375" style="4" customWidth="1"/>
    <col min="12039" max="12039" width="10.7109375" style="4" customWidth="1"/>
    <col min="12040" max="12041" width="11.28515625" style="4" customWidth="1"/>
    <col min="12042" max="12042" width="17" style="4" customWidth="1"/>
    <col min="12043" max="12043" width="16.28515625" style="4" customWidth="1"/>
    <col min="12044" max="12288" width="10.28515625" style="4"/>
    <col min="12289" max="12289" width="6.42578125" style="4" customWidth="1"/>
    <col min="12290" max="12290" width="58.28515625" style="4" customWidth="1"/>
    <col min="12291" max="12291" width="10.28515625" style="4"/>
    <col min="12292" max="12292" width="11" style="4" customWidth="1"/>
    <col min="12293" max="12294" width="9.7109375" style="4" customWidth="1"/>
    <col min="12295" max="12295" width="10.7109375" style="4" customWidth="1"/>
    <col min="12296" max="12297" width="11.28515625" style="4" customWidth="1"/>
    <col min="12298" max="12298" width="17" style="4" customWidth="1"/>
    <col min="12299" max="12299" width="16.28515625" style="4" customWidth="1"/>
    <col min="12300" max="12544" width="10.28515625" style="4"/>
    <col min="12545" max="12545" width="6.42578125" style="4" customWidth="1"/>
    <col min="12546" max="12546" width="58.28515625" style="4" customWidth="1"/>
    <col min="12547" max="12547" width="10.28515625" style="4"/>
    <col min="12548" max="12548" width="11" style="4" customWidth="1"/>
    <col min="12549" max="12550" width="9.7109375" style="4" customWidth="1"/>
    <col min="12551" max="12551" width="10.7109375" style="4" customWidth="1"/>
    <col min="12552" max="12553" width="11.28515625" style="4" customWidth="1"/>
    <col min="12554" max="12554" width="17" style="4" customWidth="1"/>
    <col min="12555" max="12555" width="16.28515625" style="4" customWidth="1"/>
    <col min="12556" max="12800" width="10.28515625" style="4"/>
    <col min="12801" max="12801" width="6.42578125" style="4" customWidth="1"/>
    <col min="12802" max="12802" width="58.28515625" style="4" customWidth="1"/>
    <col min="12803" max="12803" width="10.28515625" style="4"/>
    <col min="12804" max="12804" width="11" style="4" customWidth="1"/>
    <col min="12805" max="12806" width="9.7109375" style="4" customWidth="1"/>
    <col min="12807" max="12807" width="10.7109375" style="4" customWidth="1"/>
    <col min="12808" max="12809" width="11.28515625" style="4" customWidth="1"/>
    <col min="12810" max="12810" width="17" style="4" customWidth="1"/>
    <col min="12811" max="12811" width="16.28515625" style="4" customWidth="1"/>
    <col min="12812" max="13056" width="10.28515625" style="4"/>
    <col min="13057" max="13057" width="6.42578125" style="4" customWidth="1"/>
    <col min="13058" max="13058" width="58.28515625" style="4" customWidth="1"/>
    <col min="13059" max="13059" width="10.28515625" style="4"/>
    <col min="13060" max="13060" width="11" style="4" customWidth="1"/>
    <col min="13061" max="13062" width="9.7109375" style="4" customWidth="1"/>
    <col min="13063" max="13063" width="10.7109375" style="4" customWidth="1"/>
    <col min="13064" max="13065" width="11.28515625" style="4" customWidth="1"/>
    <col min="13066" max="13066" width="17" style="4" customWidth="1"/>
    <col min="13067" max="13067" width="16.28515625" style="4" customWidth="1"/>
    <col min="13068" max="13312" width="10.28515625" style="4"/>
    <col min="13313" max="13313" width="6.42578125" style="4" customWidth="1"/>
    <col min="13314" max="13314" width="58.28515625" style="4" customWidth="1"/>
    <col min="13315" max="13315" width="10.28515625" style="4"/>
    <col min="13316" max="13316" width="11" style="4" customWidth="1"/>
    <col min="13317" max="13318" width="9.7109375" style="4" customWidth="1"/>
    <col min="13319" max="13319" width="10.7109375" style="4" customWidth="1"/>
    <col min="13320" max="13321" width="11.28515625" style="4" customWidth="1"/>
    <col min="13322" max="13322" width="17" style="4" customWidth="1"/>
    <col min="13323" max="13323" width="16.28515625" style="4" customWidth="1"/>
    <col min="13324" max="13568" width="10.28515625" style="4"/>
    <col min="13569" max="13569" width="6.42578125" style="4" customWidth="1"/>
    <col min="13570" max="13570" width="58.28515625" style="4" customWidth="1"/>
    <col min="13571" max="13571" width="10.28515625" style="4"/>
    <col min="13572" max="13572" width="11" style="4" customWidth="1"/>
    <col min="13573" max="13574" width="9.7109375" style="4" customWidth="1"/>
    <col min="13575" max="13575" width="10.7109375" style="4" customWidth="1"/>
    <col min="13576" max="13577" width="11.28515625" style="4" customWidth="1"/>
    <col min="13578" max="13578" width="17" style="4" customWidth="1"/>
    <col min="13579" max="13579" width="16.28515625" style="4" customWidth="1"/>
    <col min="13580" max="13824" width="10.28515625" style="4"/>
    <col min="13825" max="13825" width="6.42578125" style="4" customWidth="1"/>
    <col min="13826" max="13826" width="58.28515625" style="4" customWidth="1"/>
    <col min="13827" max="13827" width="10.28515625" style="4"/>
    <col min="13828" max="13828" width="11" style="4" customWidth="1"/>
    <col min="13829" max="13830" width="9.7109375" style="4" customWidth="1"/>
    <col min="13831" max="13831" width="10.7109375" style="4" customWidth="1"/>
    <col min="13832" max="13833" width="11.28515625" style="4" customWidth="1"/>
    <col min="13834" max="13834" width="17" style="4" customWidth="1"/>
    <col min="13835" max="13835" width="16.28515625" style="4" customWidth="1"/>
    <col min="13836" max="14080" width="10.28515625" style="4"/>
    <col min="14081" max="14081" width="6.42578125" style="4" customWidth="1"/>
    <col min="14082" max="14082" width="58.28515625" style="4" customWidth="1"/>
    <col min="14083" max="14083" width="10.28515625" style="4"/>
    <col min="14084" max="14084" width="11" style="4" customWidth="1"/>
    <col min="14085" max="14086" width="9.7109375" style="4" customWidth="1"/>
    <col min="14087" max="14087" width="10.7109375" style="4" customWidth="1"/>
    <col min="14088" max="14089" width="11.28515625" style="4" customWidth="1"/>
    <col min="14090" max="14090" width="17" style="4" customWidth="1"/>
    <col min="14091" max="14091" width="16.28515625" style="4" customWidth="1"/>
    <col min="14092" max="14336" width="10.28515625" style="4"/>
    <col min="14337" max="14337" width="6.42578125" style="4" customWidth="1"/>
    <col min="14338" max="14338" width="58.28515625" style="4" customWidth="1"/>
    <col min="14339" max="14339" width="10.28515625" style="4"/>
    <col min="14340" max="14340" width="11" style="4" customWidth="1"/>
    <col min="14341" max="14342" width="9.7109375" style="4" customWidth="1"/>
    <col min="14343" max="14343" width="10.7109375" style="4" customWidth="1"/>
    <col min="14344" max="14345" width="11.28515625" style="4" customWidth="1"/>
    <col min="14346" max="14346" width="17" style="4" customWidth="1"/>
    <col min="14347" max="14347" width="16.28515625" style="4" customWidth="1"/>
    <col min="14348" max="14592" width="10.28515625" style="4"/>
    <col min="14593" max="14593" width="6.42578125" style="4" customWidth="1"/>
    <col min="14594" max="14594" width="58.28515625" style="4" customWidth="1"/>
    <col min="14595" max="14595" width="10.28515625" style="4"/>
    <col min="14596" max="14596" width="11" style="4" customWidth="1"/>
    <col min="14597" max="14598" width="9.7109375" style="4" customWidth="1"/>
    <col min="14599" max="14599" width="10.7109375" style="4" customWidth="1"/>
    <col min="14600" max="14601" width="11.28515625" style="4" customWidth="1"/>
    <col min="14602" max="14602" width="17" style="4" customWidth="1"/>
    <col min="14603" max="14603" width="16.28515625" style="4" customWidth="1"/>
    <col min="14604" max="14848" width="10.28515625" style="4"/>
    <col min="14849" max="14849" width="6.42578125" style="4" customWidth="1"/>
    <col min="14850" max="14850" width="58.28515625" style="4" customWidth="1"/>
    <col min="14851" max="14851" width="10.28515625" style="4"/>
    <col min="14852" max="14852" width="11" style="4" customWidth="1"/>
    <col min="14853" max="14854" width="9.7109375" style="4" customWidth="1"/>
    <col min="14855" max="14855" width="10.7109375" style="4" customWidth="1"/>
    <col min="14856" max="14857" width="11.28515625" style="4" customWidth="1"/>
    <col min="14858" max="14858" width="17" style="4" customWidth="1"/>
    <col min="14859" max="14859" width="16.28515625" style="4" customWidth="1"/>
    <col min="14860" max="15104" width="10.28515625" style="4"/>
    <col min="15105" max="15105" width="6.42578125" style="4" customWidth="1"/>
    <col min="15106" max="15106" width="58.28515625" style="4" customWidth="1"/>
    <col min="15107" max="15107" width="10.28515625" style="4"/>
    <col min="15108" max="15108" width="11" style="4" customWidth="1"/>
    <col min="15109" max="15110" width="9.7109375" style="4" customWidth="1"/>
    <col min="15111" max="15111" width="10.7109375" style="4" customWidth="1"/>
    <col min="15112" max="15113" width="11.28515625" style="4" customWidth="1"/>
    <col min="15114" max="15114" width="17" style="4" customWidth="1"/>
    <col min="15115" max="15115" width="16.28515625" style="4" customWidth="1"/>
    <col min="15116" max="15360" width="10.28515625" style="4"/>
    <col min="15361" max="15361" width="6.42578125" style="4" customWidth="1"/>
    <col min="15362" max="15362" width="58.28515625" style="4" customWidth="1"/>
    <col min="15363" max="15363" width="10.28515625" style="4"/>
    <col min="15364" max="15364" width="11" style="4" customWidth="1"/>
    <col min="15365" max="15366" width="9.7109375" style="4" customWidth="1"/>
    <col min="15367" max="15367" width="10.7109375" style="4" customWidth="1"/>
    <col min="15368" max="15369" width="11.28515625" style="4" customWidth="1"/>
    <col min="15370" max="15370" width="17" style="4" customWidth="1"/>
    <col min="15371" max="15371" width="16.28515625" style="4" customWidth="1"/>
    <col min="15372" max="15616" width="10.28515625" style="4"/>
    <col min="15617" max="15617" width="6.42578125" style="4" customWidth="1"/>
    <col min="15618" max="15618" width="58.28515625" style="4" customWidth="1"/>
    <col min="15619" max="15619" width="10.28515625" style="4"/>
    <col min="15620" max="15620" width="11" style="4" customWidth="1"/>
    <col min="15621" max="15622" width="9.7109375" style="4" customWidth="1"/>
    <col min="15623" max="15623" width="10.7109375" style="4" customWidth="1"/>
    <col min="15624" max="15625" width="11.28515625" style="4" customWidth="1"/>
    <col min="15626" max="15626" width="17" style="4" customWidth="1"/>
    <col min="15627" max="15627" width="16.28515625" style="4" customWidth="1"/>
    <col min="15628" max="15872" width="10.28515625" style="4"/>
    <col min="15873" max="15873" width="6.42578125" style="4" customWidth="1"/>
    <col min="15874" max="15874" width="58.28515625" style="4" customWidth="1"/>
    <col min="15875" max="15875" width="10.28515625" style="4"/>
    <col min="15876" max="15876" width="11" style="4" customWidth="1"/>
    <col min="15877" max="15878" width="9.7109375" style="4" customWidth="1"/>
    <col min="15879" max="15879" width="10.7109375" style="4" customWidth="1"/>
    <col min="15880" max="15881" width="11.28515625" style="4" customWidth="1"/>
    <col min="15882" max="15882" width="17" style="4" customWidth="1"/>
    <col min="15883" max="15883" width="16.28515625" style="4" customWidth="1"/>
    <col min="15884" max="16128" width="10.28515625" style="4"/>
    <col min="16129" max="16129" width="6.42578125" style="4" customWidth="1"/>
    <col min="16130" max="16130" width="58.28515625" style="4" customWidth="1"/>
    <col min="16131" max="16131" width="10.28515625" style="4"/>
    <col min="16132" max="16132" width="11" style="4" customWidth="1"/>
    <col min="16133" max="16134" width="9.7109375" style="4" customWidth="1"/>
    <col min="16135" max="16135" width="10.7109375" style="4" customWidth="1"/>
    <col min="16136" max="16137" width="11.28515625" style="4" customWidth="1"/>
    <col min="16138" max="16138" width="17" style="4" customWidth="1"/>
    <col min="16139" max="16139" width="16.28515625" style="4" customWidth="1"/>
    <col min="16140" max="16384" width="10.28515625" style="4"/>
  </cols>
  <sheetData>
    <row r="1" spans="1:9" ht="14.25" x14ac:dyDescent="0.2">
      <c r="A1" s="160"/>
      <c r="C1" s="1"/>
      <c r="D1" s="1"/>
      <c r="E1" s="1"/>
      <c r="F1" s="1"/>
      <c r="H1" s="1" t="s">
        <v>220</v>
      </c>
    </row>
    <row r="2" spans="1:9" ht="12" customHeight="1" x14ac:dyDescent="0.2">
      <c r="C2" s="1"/>
      <c r="D2" s="1"/>
      <c r="E2" s="1"/>
      <c r="F2" s="1"/>
      <c r="H2" s="11" t="s">
        <v>178</v>
      </c>
    </row>
    <row r="3" spans="1:9" ht="12" customHeight="1" x14ac:dyDescent="0.2">
      <c r="C3" s="1"/>
      <c r="D3" s="1"/>
      <c r="E3" s="1"/>
      <c r="F3" s="1"/>
      <c r="H3" s="11" t="s">
        <v>1</v>
      </c>
    </row>
    <row r="4" spans="1:9" ht="12" customHeight="1" x14ac:dyDescent="0.2">
      <c r="B4" s="1"/>
      <c r="C4" s="11"/>
      <c r="D4" s="1"/>
      <c r="E4" s="11"/>
      <c r="F4" s="1"/>
      <c r="H4" s="11" t="s">
        <v>179</v>
      </c>
    </row>
    <row r="5" spans="1:9" ht="12" customHeight="1" x14ac:dyDescent="0.2">
      <c r="B5" s="1"/>
      <c r="C5" s="11"/>
      <c r="D5" s="1"/>
      <c r="E5" s="11"/>
      <c r="F5" s="1"/>
      <c r="G5" s="11"/>
      <c r="H5" s="1"/>
    </row>
    <row r="6" spans="1:9" ht="12" customHeight="1" x14ac:dyDescent="0.2">
      <c r="B6" s="1"/>
      <c r="C6" s="11"/>
      <c r="D6" s="1"/>
      <c r="E6" s="11"/>
      <c r="F6" s="1"/>
      <c r="G6" s="1"/>
      <c r="H6" s="1"/>
    </row>
    <row r="7" spans="1:9" ht="12.75" x14ac:dyDescent="0.2">
      <c r="A7" s="304" t="s">
        <v>221</v>
      </c>
      <c r="B7" s="304"/>
      <c r="C7" s="304"/>
      <c r="D7" s="304"/>
      <c r="E7" s="304"/>
      <c r="F7" s="304"/>
      <c r="G7" s="304"/>
      <c r="H7" s="304"/>
      <c r="I7" s="304"/>
    </row>
    <row r="8" spans="1:9" ht="12.75" x14ac:dyDescent="0.2">
      <c r="A8" s="161"/>
      <c r="B8" s="161"/>
      <c r="C8" s="161"/>
      <c r="D8" s="161"/>
      <c r="E8" s="161"/>
      <c r="F8" s="161"/>
      <c r="G8" s="161"/>
      <c r="H8" s="161"/>
      <c r="I8" s="161"/>
    </row>
    <row r="9" spans="1:9" ht="12.75" x14ac:dyDescent="0.2">
      <c r="A9" s="161"/>
      <c r="B9" s="161"/>
      <c r="C9" s="161"/>
      <c r="D9" s="161"/>
      <c r="E9" s="161"/>
      <c r="F9" s="161"/>
      <c r="G9" s="161"/>
      <c r="H9" s="161"/>
      <c r="I9" s="161"/>
    </row>
    <row r="10" spans="1:9" ht="11.25" customHeight="1" x14ac:dyDescent="0.2">
      <c r="I10" s="4" t="s">
        <v>3</v>
      </c>
    </row>
    <row r="11" spans="1:9" ht="22.5" x14ac:dyDescent="0.2">
      <c r="A11" s="162"/>
      <c r="B11" s="162"/>
      <c r="C11" s="163" t="s">
        <v>222</v>
      </c>
      <c r="D11" s="164" t="s">
        <v>223</v>
      </c>
      <c r="E11" s="165" t="s">
        <v>224</v>
      </c>
      <c r="F11" s="166"/>
      <c r="G11" s="165"/>
      <c r="H11" s="167" t="s">
        <v>182</v>
      </c>
      <c r="I11" s="168"/>
    </row>
    <row r="12" spans="1:9" ht="11.25" customHeight="1" x14ac:dyDescent="0.2">
      <c r="A12" s="169"/>
      <c r="B12" s="169"/>
      <c r="C12" s="170"/>
      <c r="D12" s="171" t="s">
        <v>225</v>
      </c>
      <c r="E12" s="172"/>
      <c r="F12" s="172"/>
      <c r="G12" s="165"/>
      <c r="H12" s="173" t="s">
        <v>226</v>
      </c>
      <c r="I12" s="166"/>
    </row>
    <row r="13" spans="1:9" ht="11.25" customHeight="1" x14ac:dyDescent="0.2">
      <c r="A13" s="169"/>
      <c r="B13" s="169"/>
      <c r="C13" s="170" t="s">
        <v>227</v>
      </c>
      <c r="D13" s="171" t="s">
        <v>228</v>
      </c>
      <c r="E13" s="170" t="s">
        <v>229</v>
      </c>
      <c r="F13" s="170" t="s">
        <v>229</v>
      </c>
      <c r="G13" s="174"/>
      <c r="H13" s="174"/>
      <c r="I13" s="174"/>
    </row>
    <row r="14" spans="1:9" ht="14.25" customHeight="1" x14ac:dyDescent="0.2">
      <c r="A14" s="169" t="s">
        <v>230</v>
      </c>
      <c r="B14" s="169" t="s">
        <v>231</v>
      </c>
      <c r="C14" s="170" t="s">
        <v>232</v>
      </c>
      <c r="D14" s="171" t="s">
        <v>233</v>
      </c>
      <c r="E14" s="170" t="s">
        <v>234</v>
      </c>
      <c r="F14" s="170" t="s">
        <v>235</v>
      </c>
      <c r="G14" s="170" t="s">
        <v>236</v>
      </c>
      <c r="H14" s="175" t="s">
        <v>237</v>
      </c>
      <c r="I14" s="175" t="s">
        <v>237</v>
      </c>
    </row>
    <row r="15" spans="1:9" ht="12.75" customHeight="1" x14ac:dyDescent="0.2">
      <c r="A15" s="169"/>
      <c r="B15" s="169"/>
      <c r="C15" s="170" t="s">
        <v>238</v>
      </c>
      <c r="D15" s="171" t="s">
        <v>239</v>
      </c>
      <c r="E15" s="170" t="s">
        <v>240</v>
      </c>
      <c r="F15" s="170" t="s">
        <v>241</v>
      </c>
      <c r="G15" s="170" t="s">
        <v>242</v>
      </c>
      <c r="H15" s="175" t="s">
        <v>243</v>
      </c>
      <c r="I15" s="175" t="s">
        <v>244</v>
      </c>
    </row>
    <row r="16" spans="1:9" ht="15" x14ac:dyDescent="0.2">
      <c r="A16" s="169"/>
      <c r="B16" s="169"/>
      <c r="C16" s="170"/>
      <c r="D16" s="171" t="s">
        <v>245</v>
      </c>
      <c r="E16" s="174"/>
      <c r="F16" s="170"/>
      <c r="G16" s="174"/>
      <c r="H16" s="175" t="s">
        <v>246</v>
      </c>
      <c r="I16" s="176"/>
    </row>
    <row r="17" spans="1:12" ht="15" x14ac:dyDescent="0.2">
      <c r="A17" s="169"/>
      <c r="B17" s="169"/>
      <c r="C17" s="170"/>
      <c r="D17" s="171" t="s">
        <v>247</v>
      </c>
      <c r="E17" s="174"/>
      <c r="F17" s="170"/>
      <c r="G17" s="174"/>
      <c r="H17" s="175"/>
      <c r="I17" s="176"/>
    </row>
    <row r="18" spans="1:12" ht="15" x14ac:dyDescent="0.2">
      <c r="A18" s="177"/>
      <c r="B18" s="177"/>
      <c r="C18" s="178"/>
      <c r="D18" s="179" t="s">
        <v>248</v>
      </c>
      <c r="E18" s="178"/>
      <c r="F18" s="178"/>
      <c r="G18" s="178"/>
      <c r="H18" s="180"/>
      <c r="I18" s="180"/>
    </row>
    <row r="19" spans="1:12" ht="11.25" customHeight="1" x14ac:dyDescent="0.2">
      <c r="A19" s="181">
        <v>1</v>
      </c>
      <c r="B19" s="181">
        <v>2</v>
      </c>
      <c r="C19" s="181">
        <v>3</v>
      </c>
      <c r="D19" s="181">
        <v>4</v>
      </c>
      <c r="E19" s="181">
        <v>5</v>
      </c>
      <c r="F19" s="181">
        <v>6</v>
      </c>
      <c r="G19" s="182">
        <v>7</v>
      </c>
      <c r="H19" s="181">
        <v>8</v>
      </c>
      <c r="I19" s="181">
        <v>9</v>
      </c>
    </row>
    <row r="20" spans="1:12" s="188" customFormat="1" ht="17.25" customHeight="1" x14ac:dyDescent="0.2">
      <c r="A20" s="183"/>
      <c r="B20" s="184" t="s">
        <v>249</v>
      </c>
      <c r="C20" s="167"/>
      <c r="D20" s="185">
        <v>108362267</v>
      </c>
      <c r="E20" s="185">
        <v>35404439</v>
      </c>
      <c r="F20" s="185">
        <v>72957828</v>
      </c>
      <c r="G20" s="186">
        <v>32507489</v>
      </c>
      <c r="H20" s="185">
        <v>8821968</v>
      </c>
      <c r="I20" s="185">
        <v>23685521</v>
      </c>
      <c r="J20" s="187"/>
      <c r="K20" s="187"/>
    </row>
    <row r="21" spans="1:12" s="188" customFormat="1" ht="12.75" x14ac:dyDescent="0.2">
      <c r="A21" s="189"/>
      <c r="B21" s="287" t="s">
        <v>250</v>
      </c>
      <c r="C21" s="288"/>
      <c r="D21" s="289">
        <v>34555528</v>
      </c>
      <c r="E21" s="289">
        <v>4129721</v>
      </c>
      <c r="F21" s="289">
        <v>30425807</v>
      </c>
      <c r="G21" s="290">
        <v>15327792</v>
      </c>
      <c r="H21" s="290">
        <v>1573909</v>
      </c>
      <c r="I21" s="290">
        <v>13753883</v>
      </c>
      <c r="J21" s="187"/>
      <c r="K21" s="190"/>
      <c r="L21" s="190"/>
    </row>
    <row r="22" spans="1:12" s="188" customFormat="1" ht="12.75" x14ac:dyDescent="0.2">
      <c r="A22" s="189"/>
      <c r="B22" s="291" t="s">
        <v>251</v>
      </c>
      <c r="C22" s="205"/>
      <c r="D22" s="292">
        <v>73806739</v>
      </c>
      <c r="E22" s="292">
        <v>31274718</v>
      </c>
      <c r="F22" s="292">
        <v>42532021</v>
      </c>
      <c r="G22" s="293">
        <v>17179697</v>
      </c>
      <c r="H22" s="292">
        <v>7248059</v>
      </c>
      <c r="I22" s="292">
        <v>9931638</v>
      </c>
      <c r="J22" s="187"/>
      <c r="K22" s="190"/>
    </row>
    <row r="23" spans="1:12" ht="23.25" thickBot="1" x14ac:dyDescent="0.25">
      <c r="A23" s="191" t="s">
        <v>252</v>
      </c>
      <c r="B23" s="192" t="s">
        <v>253</v>
      </c>
      <c r="C23" s="193"/>
      <c r="D23" s="194">
        <v>86184024</v>
      </c>
      <c r="E23" s="194">
        <v>25478064</v>
      </c>
      <c r="F23" s="194">
        <v>60705960</v>
      </c>
      <c r="G23" s="194">
        <v>25399805</v>
      </c>
      <c r="H23" s="194">
        <v>6109735</v>
      </c>
      <c r="I23" s="195">
        <v>19290070</v>
      </c>
    </row>
    <row r="24" spans="1:12" ht="15" x14ac:dyDescent="0.2">
      <c r="A24" s="196" t="s">
        <v>254</v>
      </c>
      <c r="B24" s="197" t="s">
        <v>255</v>
      </c>
      <c r="C24" s="294"/>
      <c r="D24" s="295"/>
      <c r="E24" s="295"/>
      <c r="F24" s="296"/>
      <c r="G24" s="295"/>
      <c r="H24" s="295"/>
      <c r="I24" s="296"/>
    </row>
    <row r="25" spans="1:12" ht="15" x14ac:dyDescent="0.25">
      <c r="A25" s="198"/>
      <c r="B25" s="199" t="s">
        <v>224</v>
      </c>
      <c r="C25" s="297"/>
      <c r="D25" s="298"/>
      <c r="E25" s="298"/>
      <c r="F25" s="299"/>
      <c r="G25" s="298"/>
      <c r="H25" s="298"/>
      <c r="I25" s="299"/>
    </row>
    <row r="26" spans="1:12" ht="11.25" customHeight="1" x14ac:dyDescent="0.2">
      <c r="A26" s="200"/>
      <c r="B26" s="201" t="s">
        <v>256</v>
      </c>
      <c r="C26" s="202" t="s">
        <v>257</v>
      </c>
      <c r="D26" s="203">
        <v>38851</v>
      </c>
      <c r="E26" s="203">
        <v>0</v>
      </c>
      <c r="F26" s="203">
        <v>38851</v>
      </c>
      <c r="G26" s="204"/>
      <c r="H26" s="203"/>
      <c r="I26" s="203"/>
    </row>
    <row r="27" spans="1:12" ht="13.5" customHeight="1" x14ac:dyDescent="0.2">
      <c r="A27" s="205"/>
      <c r="B27" s="206" t="s">
        <v>258</v>
      </c>
      <c r="C27" s="207" t="s">
        <v>259</v>
      </c>
      <c r="D27" s="208"/>
      <c r="E27" s="208"/>
      <c r="F27" s="208"/>
      <c r="G27" s="209">
        <v>38851</v>
      </c>
      <c r="H27" s="208">
        <v>0</v>
      </c>
      <c r="I27" s="208">
        <v>38851</v>
      </c>
    </row>
    <row r="28" spans="1:12" ht="15" x14ac:dyDescent="0.2">
      <c r="A28" s="196" t="s">
        <v>260</v>
      </c>
      <c r="B28" s="197" t="s">
        <v>261</v>
      </c>
      <c r="C28" s="294"/>
      <c r="D28" s="295"/>
      <c r="E28" s="295"/>
      <c r="F28" s="296"/>
      <c r="G28" s="295"/>
      <c r="H28" s="295"/>
      <c r="I28" s="296"/>
    </row>
    <row r="29" spans="1:12" ht="15" x14ac:dyDescent="0.25">
      <c r="A29" s="198"/>
      <c r="B29" s="199" t="s">
        <v>224</v>
      </c>
      <c r="C29" s="297"/>
      <c r="D29" s="298"/>
      <c r="E29" s="298"/>
      <c r="F29" s="299"/>
      <c r="G29" s="298"/>
      <c r="H29" s="298"/>
      <c r="I29" s="299"/>
    </row>
    <row r="30" spans="1:12" ht="11.1" customHeight="1" x14ac:dyDescent="0.2">
      <c r="A30" s="200"/>
      <c r="B30" s="201" t="s">
        <v>262</v>
      </c>
      <c r="C30" s="202" t="s">
        <v>257</v>
      </c>
      <c r="D30" s="203">
        <v>30998</v>
      </c>
      <c r="E30" s="203">
        <v>0</v>
      </c>
      <c r="F30" s="203">
        <v>30998</v>
      </c>
      <c r="G30" s="204"/>
      <c r="H30" s="203"/>
      <c r="I30" s="203"/>
    </row>
    <row r="31" spans="1:12" ht="11.1" customHeight="1" x14ac:dyDescent="0.2">
      <c r="A31" s="205"/>
      <c r="B31" s="206" t="s">
        <v>258</v>
      </c>
      <c r="C31" s="207" t="s">
        <v>259</v>
      </c>
      <c r="D31" s="208"/>
      <c r="E31" s="208"/>
      <c r="F31" s="208"/>
      <c r="G31" s="209">
        <v>30998</v>
      </c>
      <c r="H31" s="208">
        <v>0</v>
      </c>
      <c r="I31" s="208">
        <v>30998</v>
      </c>
    </row>
    <row r="32" spans="1:12" ht="11.1" customHeight="1" x14ac:dyDescent="0.2">
      <c r="A32" s="7"/>
      <c r="D32" s="5"/>
      <c r="E32" s="5"/>
      <c r="F32" s="5"/>
      <c r="G32" s="5"/>
      <c r="H32" s="5"/>
      <c r="I32" s="5"/>
    </row>
    <row r="33" spans="1:9" ht="11.1" customHeight="1" x14ac:dyDescent="0.2">
      <c r="A33" s="210" t="s">
        <v>263</v>
      </c>
      <c r="D33" s="5"/>
      <c r="E33" s="5"/>
      <c r="F33" s="5"/>
      <c r="G33" s="5"/>
      <c r="H33" s="5"/>
      <c r="I33" s="5"/>
    </row>
    <row r="34" spans="1:9" ht="11.1" customHeight="1" x14ac:dyDescent="0.2">
      <c r="A34" s="7"/>
      <c r="D34" s="5"/>
      <c r="E34" s="5"/>
      <c r="F34" s="5"/>
      <c r="G34" s="5"/>
      <c r="H34" s="5"/>
      <c r="I34" s="5"/>
    </row>
    <row r="35" spans="1:9" ht="11.1" customHeight="1" x14ac:dyDescent="0.2">
      <c r="A35" s="7"/>
      <c r="D35" s="5"/>
      <c r="E35" s="5"/>
      <c r="F35" s="5"/>
      <c r="G35" s="5"/>
      <c r="H35" s="5"/>
      <c r="I35" s="5"/>
    </row>
    <row r="36" spans="1:9" ht="11.1" customHeight="1" x14ac:dyDescent="0.2">
      <c r="A36" s="7"/>
      <c r="D36" s="5"/>
      <c r="E36" s="5"/>
      <c r="F36" s="5"/>
      <c r="G36" s="5"/>
      <c r="H36" s="5"/>
      <c r="I36" s="5"/>
    </row>
    <row r="37" spans="1:9" ht="11.1" customHeight="1" x14ac:dyDescent="0.2">
      <c r="A37" s="7"/>
      <c r="D37" s="5"/>
      <c r="E37" s="5"/>
      <c r="F37" s="5"/>
      <c r="G37" s="5"/>
      <c r="H37" s="5"/>
      <c r="I37" s="5"/>
    </row>
    <row r="38" spans="1:9" ht="11.1" customHeight="1" x14ac:dyDescent="0.2">
      <c r="A38" s="7"/>
      <c r="D38" s="5"/>
      <c r="E38" s="5"/>
      <c r="F38" s="5"/>
      <c r="G38" s="5"/>
      <c r="H38" s="5"/>
      <c r="I38" s="5"/>
    </row>
    <row r="39" spans="1:9" ht="11.1" customHeight="1" x14ac:dyDescent="0.2">
      <c r="A39" s="7"/>
      <c r="D39" s="5"/>
      <c r="E39" s="5"/>
      <c r="F39" s="5"/>
      <c r="G39" s="5"/>
      <c r="H39" s="5"/>
      <c r="I39" s="5"/>
    </row>
    <row r="40" spans="1:9" ht="11.1" customHeight="1" x14ac:dyDescent="0.2">
      <c r="A40" s="7"/>
      <c r="D40" s="5"/>
      <c r="E40" s="5"/>
      <c r="F40" s="5"/>
      <c r="G40" s="5"/>
      <c r="H40" s="5"/>
      <c r="I40" s="5"/>
    </row>
    <row r="41" spans="1:9" ht="11.1" customHeight="1" x14ac:dyDescent="0.2">
      <c r="A41" s="7"/>
      <c r="D41" s="5"/>
      <c r="E41" s="5"/>
      <c r="F41" s="5"/>
      <c r="G41" s="5"/>
      <c r="H41" s="5"/>
      <c r="I41" s="5"/>
    </row>
    <row r="42" spans="1:9" ht="11.1" customHeight="1" x14ac:dyDescent="0.2">
      <c r="A42" s="7"/>
      <c r="D42" s="5"/>
      <c r="E42" s="5"/>
      <c r="F42" s="5"/>
      <c r="G42" s="5"/>
      <c r="H42" s="5"/>
      <c r="I42" s="5"/>
    </row>
    <row r="43" spans="1:9" ht="11.1" customHeight="1" x14ac:dyDescent="0.2">
      <c r="A43" s="7"/>
      <c r="D43" s="5"/>
      <c r="E43" s="5"/>
      <c r="F43" s="5"/>
      <c r="G43" s="5"/>
      <c r="H43" s="5"/>
      <c r="I43" s="5"/>
    </row>
    <row r="44" spans="1:9" ht="11.1" customHeight="1" x14ac:dyDescent="0.2">
      <c r="A44" s="7"/>
      <c r="D44" s="5"/>
      <c r="E44" s="5"/>
      <c r="F44" s="5"/>
      <c r="G44" s="5"/>
      <c r="H44" s="5"/>
      <c r="I44" s="5"/>
    </row>
    <row r="45" spans="1:9" ht="12.75" customHeight="1" x14ac:dyDescent="0.2">
      <c r="A45" s="6"/>
      <c r="D45" s="8"/>
      <c r="E45" s="8"/>
      <c r="F45" s="8"/>
      <c r="G45" s="8"/>
      <c r="H45" s="8"/>
      <c r="I45" s="8"/>
    </row>
    <row r="46" spans="1:9" ht="12.75" customHeight="1" x14ac:dyDescent="0.2">
      <c r="A46" s="6"/>
    </row>
    <row r="47" spans="1:9" x14ac:dyDescent="0.2">
      <c r="A47" s="6"/>
    </row>
  </sheetData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23"/>
  <sheetViews>
    <sheetView zoomScale="110" zoomScaleNormal="110" workbookViewId="0">
      <selection activeCell="E25" sqref="E25"/>
    </sheetView>
  </sheetViews>
  <sheetFormatPr defaultRowHeight="15" x14ac:dyDescent="0.25"/>
  <cols>
    <col min="1" max="1" width="4.28515625" style="9" customWidth="1"/>
    <col min="2" max="2" width="8.7109375" style="9" customWidth="1"/>
    <col min="3" max="3" width="5.5703125" style="9" customWidth="1"/>
    <col min="4" max="5" width="10.5703125" style="9" customWidth="1"/>
    <col min="6" max="6" width="10.28515625" style="9" customWidth="1"/>
    <col min="7" max="7" width="14" style="9" customWidth="1"/>
    <col min="8" max="8" width="12.7109375" customWidth="1"/>
    <col min="9" max="9" width="10" customWidth="1"/>
    <col min="75" max="256" width="9.140625" style="9"/>
    <col min="257" max="257" width="4.28515625" style="9" customWidth="1"/>
    <col min="258" max="258" width="8.7109375" style="9" customWidth="1"/>
    <col min="259" max="259" width="5.5703125" style="9" customWidth="1"/>
    <col min="260" max="261" width="10.5703125" style="9" customWidth="1"/>
    <col min="262" max="262" width="10.28515625" style="9" customWidth="1"/>
    <col min="263" max="263" width="14" style="9" customWidth="1"/>
    <col min="264" max="264" width="12.7109375" style="9" customWidth="1"/>
    <col min="265" max="265" width="10" style="9" customWidth="1"/>
    <col min="266" max="512" width="9.140625" style="9"/>
    <col min="513" max="513" width="4.28515625" style="9" customWidth="1"/>
    <col min="514" max="514" width="8.7109375" style="9" customWidth="1"/>
    <col min="515" max="515" width="5.5703125" style="9" customWidth="1"/>
    <col min="516" max="517" width="10.5703125" style="9" customWidth="1"/>
    <col min="518" max="518" width="10.28515625" style="9" customWidth="1"/>
    <col min="519" max="519" width="14" style="9" customWidth="1"/>
    <col min="520" max="520" width="12.7109375" style="9" customWidth="1"/>
    <col min="521" max="521" width="10" style="9" customWidth="1"/>
    <col min="522" max="768" width="9.140625" style="9"/>
    <col min="769" max="769" width="4.28515625" style="9" customWidth="1"/>
    <col min="770" max="770" width="8.7109375" style="9" customWidth="1"/>
    <col min="771" max="771" width="5.5703125" style="9" customWidth="1"/>
    <col min="772" max="773" width="10.5703125" style="9" customWidth="1"/>
    <col min="774" max="774" width="10.28515625" style="9" customWidth="1"/>
    <col min="775" max="775" width="14" style="9" customWidth="1"/>
    <col min="776" max="776" width="12.7109375" style="9" customWidth="1"/>
    <col min="777" max="777" width="10" style="9" customWidth="1"/>
    <col min="778" max="1024" width="9.140625" style="9"/>
    <col min="1025" max="1025" width="4.28515625" style="9" customWidth="1"/>
    <col min="1026" max="1026" width="8.7109375" style="9" customWidth="1"/>
    <col min="1027" max="1027" width="5.5703125" style="9" customWidth="1"/>
    <col min="1028" max="1029" width="10.5703125" style="9" customWidth="1"/>
    <col min="1030" max="1030" width="10.28515625" style="9" customWidth="1"/>
    <col min="1031" max="1031" width="14" style="9" customWidth="1"/>
    <col min="1032" max="1032" width="12.7109375" style="9" customWidth="1"/>
    <col min="1033" max="1033" width="10" style="9" customWidth="1"/>
    <col min="1034" max="1280" width="9.140625" style="9"/>
    <col min="1281" max="1281" width="4.28515625" style="9" customWidth="1"/>
    <col min="1282" max="1282" width="8.7109375" style="9" customWidth="1"/>
    <col min="1283" max="1283" width="5.5703125" style="9" customWidth="1"/>
    <col min="1284" max="1285" width="10.5703125" style="9" customWidth="1"/>
    <col min="1286" max="1286" width="10.28515625" style="9" customWidth="1"/>
    <col min="1287" max="1287" width="14" style="9" customWidth="1"/>
    <col min="1288" max="1288" width="12.7109375" style="9" customWidth="1"/>
    <col min="1289" max="1289" width="10" style="9" customWidth="1"/>
    <col min="1290" max="1536" width="9.140625" style="9"/>
    <col min="1537" max="1537" width="4.28515625" style="9" customWidth="1"/>
    <col min="1538" max="1538" width="8.7109375" style="9" customWidth="1"/>
    <col min="1539" max="1539" width="5.5703125" style="9" customWidth="1"/>
    <col min="1540" max="1541" width="10.5703125" style="9" customWidth="1"/>
    <col min="1542" max="1542" width="10.28515625" style="9" customWidth="1"/>
    <col min="1543" max="1543" width="14" style="9" customWidth="1"/>
    <col min="1544" max="1544" width="12.7109375" style="9" customWidth="1"/>
    <col min="1545" max="1545" width="10" style="9" customWidth="1"/>
    <col min="1546" max="1792" width="9.140625" style="9"/>
    <col min="1793" max="1793" width="4.28515625" style="9" customWidth="1"/>
    <col min="1794" max="1794" width="8.7109375" style="9" customWidth="1"/>
    <col min="1795" max="1795" width="5.5703125" style="9" customWidth="1"/>
    <col min="1796" max="1797" width="10.5703125" style="9" customWidth="1"/>
    <col min="1798" max="1798" width="10.28515625" style="9" customWidth="1"/>
    <col min="1799" max="1799" width="14" style="9" customWidth="1"/>
    <col min="1800" max="1800" width="12.7109375" style="9" customWidth="1"/>
    <col min="1801" max="1801" width="10" style="9" customWidth="1"/>
    <col min="1802" max="2048" width="9.140625" style="9"/>
    <col min="2049" max="2049" width="4.28515625" style="9" customWidth="1"/>
    <col min="2050" max="2050" width="8.7109375" style="9" customWidth="1"/>
    <col min="2051" max="2051" width="5.5703125" style="9" customWidth="1"/>
    <col min="2052" max="2053" width="10.5703125" style="9" customWidth="1"/>
    <col min="2054" max="2054" width="10.28515625" style="9" customWidth="1"/>
    <col min="2055" max="2055" width="14" style="9" customWidth="1"/>
    <col min="2056" max="2056" width="12.7109375" style="9" customWidth="1"/>
    <col min="2057" max="2057" width="10" style="9" customWidth="1"/>
    <col min="2058" max="2304" width="9.140625" style="9"/>
    <col min="2305" max="2305" width="4.28515625" style="9" customWidth="1"/>
    <col min="2306" max="2306" width="8.7109375" style="9" customWidth="1"/>
    <col min="2307" max="2307" width="5.5703125" style="9" customWidth="1"/>
    <col min="2308" max="2309" width="10.5703125" style="9" customWidth="1"/>
    <col min="2310" max="2310" width="10.28515625" style="9" customWidth="1"/>
    <col min="2311" max="2311" width="14" style="9" customWidth="1"/>
    <col min="2312" max="2312" width="12.7109375" style="9" customWidth="1"/>
    <col min="2313" max="2313" width="10" style="9" customWidth="1"/>
    <col min="2314" max="2560" width="9.140625" style="9"/>
    <col min="2561" max="2561" width="4.28515625" style="9" customWidth="1"/>
    <col min="2562" max="2562" width="8.7109375" style="9" customWidth="1"/>
    <col min="2563" max="2563" width="5.5703125" style="9" customWidth="1"/>
    <col min="2564" max="2565" width="10.5703125" style="9" customWidth="1"/>
    <col min="2566" max="2566" width="10.28515625" style="9" customWidth="1"/>
    <col min="2567" max="2567" width="14" style="9" customWidth="1"/>
    <col min="2568" max="2568" width="12.7109375" style="9" customWidth="1"/>
    <col min="2569" max="2569" width="10" style="9" customWidth="1"/>
    <col min="2570" max="2816" width="9.140625" style="9"/>
    <col min="2817" max="2817" width="4.28515625" style="9" customWidth="1"/>
    <col min="2818" max="2818" width="8.7109375" style="9" customWidth="1"/>
    <col min="2819" max="2819" width="5.5703125" style="9" customWidth="1"/>
    <col min="2820" max="2821" width="10.5703125" style="9" customWidth="1"/>
    <col min="2822" max="2822" width="10.28515625" style="9" customWidth="1"/>
    <col min="2823" max="2823" width="14" style="9" customWidth="1"/>
    <col min="2824" max="2824" width="12.7109375" style="9" customWidth="1"/>
    <col min="2825" max="2825" width="10" style="9" customWidth="1"/>
    <col min="2826" max="3072" width="9.140625" style="9"/>
    <col min="3073" max="3073" width="4.28515625" style="9" customWidth="1"/>
    <col min="3074" max="3074" width="8.7109375" style="9" customWidth="1"/>
    <col min="3075" max="3075" width="5.5703125" style="9" customWidth="1"/>
    <col min="3076" max="3077" width="10.5703125" style="9" customWidth="1"/>
    <col min="3078" max="3078" width="10.28515625" style="9" customWidth="1"/>
    <col min="3079" max="3079" width="14" style="9" customWidth="1"/>
    <col min="3080" max="3080" width="12.7109375" style="9" customWidth="1"/>
    <col min="3081" max="3081" width="10" style="9" customWidth="1"/>
    <col min="3082" max="3328" width="9.140625" style="9"/>
    <col min="3329" max="3329" width="4.28515625" style="9" customWidth="1"/>
    <col min="3330" max="3330" width="8.7109375" style="9" customWidth="1"/>
    <col min="3331" max="3331" width="5.5703125" style="9" customWidth="1"/>
    <col min="3332" max="3333" width="10.5703125" style="9" customWidth="1"/>
    <col min="3334" max="3334" width="10.28515625" style="9" customWidth="1"/>
    <col min="3335" max="3335" width="14" style="9" customWidth="1"/>
    <col min="3336" max="3336" width="12.7109375" style="9" customWidth="1"/>
    <col min="3337" max="3337" width="10" style="9" customWidth="1"/>
    <col min="3338" max="3584" width="9.140625" style="9"/>
    <col min="3585" max="3585" width="4.28515625" style="9" customWidth="1"/>
    <col min="3586" max="3586" width="8.7109375" style="9" customWidth="1"/>
    <col min="3587" max="3587" width="5.5703125" style="9" customWidth="1"/>
    <col min="3588" max="3589" width="10.5703125" style="9" customWidth="1"/>
    <col min="3590" max="3590" width="10.28515625" style="9" customWidth="1"/>
    <col min="3591" max="3591" width="14" style="9" customWidth="1"/>
    <col min="3592" max="3592" width="12.7109375" style="9" customWidth="1"/>
    <col min="3593" max="3593" width="10" style="9" customWidth="1"/>
    <col min="3594" max="3840" width="9.140625" style="9"/>
    <col min="3841" max="3841" width="4.28515625" style="9" customWidth="1"/>
    <col min="3842" max="3842" width="8.7109375" style="9" customWidth="1"/>
    <col min="3843" max="3843" width="5.5703125" style="9" customWidth="1"/>
    <col min="3844" max="3845" width="10.5703125" style="9" customWidth="1"/>
    <col min="3846" max="3846" width="10.28515625" style="9" customWidth="1"/>
    <col min="3847" max="3847" width="14" style="9" customWidth="1"/>
    <col min="3848" max="3848" width="12.7109375" style="9" customWidth="1"/>
    <col min="3849" max="3849" width="10" style="9" customWidth="1"/>
    <col min="3850" max="4096" width="9.140625" style="9"/>
    <col min="4097" max="4097" width="4.28515625" style="9" customWidth="1"/>
    <col min="4098" max="4098" width="8.7109375" style="9" customWidth="1"/>
    <col min="4099" max="4099" width="5.5703125" style="9" customWidth="1"/>
    <col min="4100" max="4101" width="10.5703125" style="9" customWidth="1"/>
    <col min="4102" max="4102" width="10.28515625" style="9" customWidth="1"/>
    <col min="4103" max="4103" width="14" style="9" customWidth="1"/>
    <col min="4104" max="4104" width="12.7109375" style="9" customWidth="1"/>
    <col min="4105" max="4105" width="10" style="9" customWidth="1"/>
    <col min="4106" max="4352" width="9.140625" style="9"/>
    <col min="4353" max="4353" width="4.28515625" style="9" customWidth="1"/>
    <col min="4354" max="4354" width="8.7109375" style="9" customWidth="1"/>
    <col min="4355" max="4355" width="5.5703125" style="9" customWidth="1"/>
    <col min="4356" max="4357" width="10.5703125" style="9" customWidth="1"/>
    <col min="4358" max="4358" width="10.28515625" style="9" customWidth="1"/>
    <col min="4359" max="4359" width="14" style="9" customWidth="1"/>
    <col min="4360" max="4360" width="12.7109375" style="9" customWidth="1"/>
    <col min="4361" max="4361" width="10" style="9" customWidth="1"/>
    <col min="4362" max="4608" width="9.140625" style="9"/>
    <col min="4609" max="4609" width="4.28515625" style="9" customWidth="1"/>
    <col min="4610" max="4610" width="8.7109375" style="9" customWidth="1"/>
    <col min="4611" max="4611" width="5.5703125" style="9" customWidth="1"/>
    <col min="4612" max="4613" width="10.5703125" style="9" customWidth="1"/>
    <col min="4614" max="4614" width="10.28515625" style="9" customWidth="1"/>
    <col min="4615" max="4615" width="14" style="9" customWidth="1"/>
    <col min="4616" max="4616" width="12.7109375" style="9" customWidth="1"/>
    <col min="4617" max="4617" width="10" style="9" customWidth="1"/>
    <col min="4618" max="4864" width="9.140625" style="9"/>
    <col min="4865" max="4865" width="4.28515625" style="9" customWidth="1"/>
    <col min="4866" max="4866" width="8.7109375" style="9" customWidth="1"/>
    <col min="4867" max="4867" width="5.5703125" style="9" customWidth="1"/>
    <col min="4868" max="4869" width="10.5703125" style="9" customWidth="1"/>
    <col min="4870" max="4870" width="10.28515625" style="9" customWidth="1"/>
    <col min="4871" max="4871" width="14" style="9" customWidth="1"/>
    <col min="4872" max="4872" width="12.7109375" style="9" customWidth="1"/>
    <col min="4873" max="4873" width="10" style="9" customWidth="1"/>
    <col min="4874" max="5120" width="9.140625" style="9"/>
    <col min="5121" max="5121" width="4.28515625" style="9" customWidth="1"/>
    <col min="5122" max="5122" width="8.7109375" style="9" customWidth="1"/>
    <col min="5123" max="5123" width="5.5703125" style="9" customWidth="1"/>
    <col min="5124" max="5125" width="10.5703125" style="9" customWidth="1"/>
    <col min="5126" max="5126" width="10.28515625" style="9" customWidth="1"/>
    <col min="5127" max="5127" width="14" style="9" customWidth="1"/>
    <col min="5128" max="5128" width="12.7109375" style="9" customWidth="1"/>
    <col min="5129" max="5129" width="10" style="9" customWidth="1"/>
    <col min="5130" max="5376" width="9.140625" style="9"/>
    <col min="5377" max="5377" width="4.28515625" style="9" customWidth="1"/>
    <col min="5378" max="5378" width="8.7109375" style="9" customWidth="1"/>
    <col min="5379" max="5379" width="5.5703125" style="9" customWidth="1"/>
    <col min="5380" max="5381" width="10.5703125" style="9" customWidth="1"/>
    <col min="5382" max="5382" width="10.28515625" style="9" customWidth="1"/>
    <col min="5383" max="5383" width="14" style="9" customWidth="1"/>
    <col min="5384" max="5384" width="12.7109375" style="9" customWidth="1"/>
    <col min="5385" max="5385" width="10" style="9" customWidth="1"/>
    <col min="5386" max="5632" width="9.140625" style="9"/>
    <col min="5633" max="5633" width="4.28515625" style="9" customWidth="1"/>
    <col min="5634" max="5634" width="8.7109375" style="9" customWidth="1"/>
    <col min="5635" max="5635" width="5.5703125" style="9" customWidth="1"/>
    <col min="5636" max="5637" width="10.5703125" style="9" customWidth="1"/>
    <col min="5638" max="5638" width="10.28515625" style="9" customWidth="1"/>
    <col min="5639" max="5639" width="14" style="9" customWidth="1"/>
    <col min="5640" max="5640" width="12.7109375" style="9" customWidth="1"/>
    <col min="5641" max="5641" width="10" style="9" customWidth="1"/>
    <col min="5642" max="5888" width="9.140625" style="9"/>
    <col min="5889" max="5889" width="4.28515625" style="9" customWidth="1"/>
    <col min="5890" max="5890" width="8.7109375" style="9" customWidth="1"/>
    <col min="5891" max="5891" width="5.5703125" style="9" customWidth="1"/>
    <col min="5892" max="5893" width="10.5703125" style="9" customWidth="1"/>
    <col min="5894" max="5894" width="10.28515625" style="9" customWidth="1"/>
    <col min="5895" max="5895" width="14" style="9" customWidth="1"/>
    <col min="5896" max="5896" width="12.7109375" style="9" customWidth="1"/>
    <col min="5897" max="5897" width="10" style="9" customWidth="1"/>
    <col min="5898" max="6144" width="9.140625" style="9"/>
    <col min="6145" max="6145" width="4.28515625" style="9" customWidth="1"/>
    <col min="6146" max="6146" width="8.7109375" style="9" customWidth="1"/>
    <col min="6147" max="6147" width="5.5703125" style="9" customWidth="1"/>
    <col min="6148" max="6149" width="10.5703125" style="9" customWidth="1"/>
    <col min="6150" max="6150" width="10.28515625" style="9" customWidth="1"/>
    <col min="6151" max="6151" width="14" style="9" customWidth="1"/>
    <col min="6152" max="6152" width="12.7109375" style="9" customWidth="1"/>
    <col min="6153" max="6153" width="10" style="9" customWidth="1"/>
    <col min="6154" max="6400" width="9.140625" style="9"/>
    <col min="6401" max="6401" width="4.28515625" style="9" customWidth="1"/>
    <col min="6402" max="6402" width="8.7109375" style="9" customWidth="1"/>
    <col min="6403" max="6403" width="5.5703125" style="9" customWidth="1"/>
    <col min="6404" max="6405" width="10.5703125" style="9" customWidth="1"/>
    <col min="6406" max="6406" width="10.28515625" style="9" customWidth="1"/>
    <col min="6407" max="6407" width="14" style="9" customWidth="1"/>
    <col min="6408" max="6408" width="12.7109375" style="9" customWidth="1"/>
    <col min="6409" max="6409" width="10" style="9" customWidth="1"/>
    <col min="6410" max="6656" width="9.140625" style="9"/>
    <col min="6657" max="6657" width="4.28515625" style="9" customWidth="1"/>
    <col min="6658" max="6658" width="8.7109375" style="9" customWidth="1"/>
    <col min="6659" max="6659" width="5.5703125" style="9" customWidth="1"/>
    <col min="6660" max="6661" width="10.5703125" style="9" customWidth="1"/>
    <col min="6662" max="6662" width="10.28515625" style="9" customWidth="1"/>
    <col min="6663" max="6663" width="14" style="9" customWidth="1"/>
    <col min="6664" max="6664" width="12.7109375" style="9" customWidth="1"/>
    <col min="6665" max="6665" width="10" style="9" customWidth="1"/>
    <col min="6666" max="6912" width="9.140625" style="9"/>
    <col min="6913" max="6913" width="4.28515625" style="9" customWidth="1"/>
    <col min="6914" max="6914" width="8.7109375" style="9" customWidth="1"/>
    <col min="6915" max="6915" width="5.5703125" style="9" customWidth="1"/>
    <col min="6916" max="6917" width="10.5703125" style="9" customWidth="1"/>
    <col min="6918" max="6918" width="10.28515625" style="9" customWidth="1"/>
    <col min="6919" max="6919" width="14" style="9" customWidth="1"/>
    <col min="6920" max="6920" width="12.7109375" style="9" customWidth="1"/>
    <col min="6921" max="6921" width="10" style="9" customWidth="1"/>
    <col min="6922" max="7168" width="9.140625" style="9"/>
    <col min="7169" max="7169" width="4.28515625" style="9" customWidth="1"/>
    <col min="7170" max="7170" width="8.7109375" style="9" customWidth="1"/>
    <col min="7171" max="7171" width="5.5703125" style="9" customWidth="1"/>
    <col min="7172" max="7173" width="10.5703125" style="9" customWidth="1"/>
    <col min="7174" max="7174" width="10.28515625" style="9" customWidth="1"/>
    <col min="7175" max="7175" width="14" style="9" customWidth="1"/>
    <col min="7176" max="7176" width="12.7109375" style="9" customWidth="1"/>
    <col min="7177" max="7177" width="10" style="9" customWidth="1"/>
    <col min="7178" max="7424" width="9.140625" style="9"/>
    <col min="7425" max="7425" width="4.28515625" style="9" customWidth="1"/>
    <col min="7426" max="7426" width="8.7109375" style="9" customWidth="1"/>
    <col min="7427" max="7427" width="5.5703125" style="9" customWidth="1"/>
    <col min="7428" max="7429" width="10.5703125" style="9" customWidth="1"/>
    <col min="7430" max="7430" width="10.28515625" style="9" customWidth="1"/>
    <col min="7431" max="7431" width="14" style="9" customWidth="1"/>
    <col min="7432" max="7432" width="12.7109375" style="9" customWidth="1"/>
    <col min="7433" max="7433" width="10" style="9" customWidth="1"/>
    <col min="7434" max="7680" width="9.140625" style="9"/>
    <col min="7681" max="7681" width="4.28515625" style="9" customWidth="1"/>
    <col min="7682" max="7682" width="8.7109375" style="9" customWidth="1"/>
    <col min="7683" max="7683" width="5.5703125" style="9" customWidth="1"/>
    <col min="7684" max="7685" width="10.5703125" style="9" customWidth="1"/>
    <col min="7686" max="7686" width="10.28515625" style="9" customWidth="1"/>
    <col min="7687" max="7687" width="14" style="9" customWidth="1"/>
    <col min="7688" max="7688" width="12.7109375" style="9" customWidth="1"/>
    <col min="7689" max="7689" width="10" style="9" customWidth="1"/>
    <col min="7690" max="7936" width="9.140625" style="9"/>
    <col min="7937" max="7937" width="4.28515625" style="9" customWidth="1"/>
    <col min="7938" max="7938" width="8.7109375" style="9" customWidth="1"/>
    <col min="7939" max="7939" width="5.5703125" style="9" customWidth="1"/>
    <col min="7940" max="7941" width="10.5703125" style="9" customWidth="1"/>
    <col min="7942" max="7942" width="10.28515625" style="9" customWidth="1"/>
    <col min="7943" max="7943" width="14" style="9" customWidth="1"/>
    <col min="7944" max="7944" width="12.7109375" style="9" customWidth="1"/>
    <col min="7945" max="7945" width="10" style="9" customWidth="1"/>
    <col min="7946" max="8192" width="9.140625" style="9"/>
    <col min="8193" max="8193" width="4.28515625" style="9" customWidth="1"/>
    <col min="8194" max="8194" width="8.7109375" style="9" customWidth="1"/>
    <col min="8195" max="8195" width="5.5703125" style="9" customWidth="1"/>
    <col min="8196" max="8197" width="10.5703125" style="9" customWidth="1"/>
    <col min="8198" max="8198" width="10.28515625" style="9" customWidth="1"/>
    <col min="8199" max="8199" width="14" style="9" customWidth="1"/>
    <col min="8200" max="8200" width="12.7109375" style="9" customWidth="1"/>
    <col min="8201" max="8201" width="10" style="9" customWidth="1"/>
    <col min="8202" max="8448" width="9.140625" style="9"/>
    <col min="8449" max="8449" width="4.28515625" style="9" customWidth="1"/>
    <col min="8450" max="8450" width="8.7109375" style="9" customWidth="1"/>
    <col min="8451" max="8451" width="5.5703125" style="9" customWidth="1"/>
    <col min="8452" max="8453" width="10.5703125" style="9" customWidth="1"/>
    <col min="8454" max="8454" width="10.28515625" style="9" customWidth="1"/>
    <col min="8455" max="8455" width="14" style="9" customWidth="1"/>
    <col min="8456" max="8456" width="12.7109375" style="9" customWidth="1"/>
    <col min="8457" max="8457" width="10" style="9" customWidth="1"/>
    <col min="8458" max="8704" width="9.140625" style="9"/>
    <col min="8705" max="8705" width="4.28515625" style="9" customWidth="1"/>
    <col min="8706" max="8706" width="8.7109375" style="9" customWidth="1"/>
    <col min="8707" max="8707" width="5.5703125" style="9" customWidth="1"/>
    <col min="8708" max="8709" width="10.5703125" style="9" customWidth="1"/>
    <col min="8710" max="8710" width="10.28515625" style="9" customWidth="1"/>
    <col min="8711" max="8711" width="14" style="9" customWidth="1"/>
    <col min="8712" max="8712" width="12.7109375" style="9" customWidth="1"/>
    <col min="8713" max="8713" width="10" style="9" customWidth="1"/>
    <col min="8714" max="8960" width="9.140625" style="9"/>
    <col min="8961" max="8961" width="4.28515625" style="9" customWidth="1"/>
    <col min="8962" max="8962" width="8.7109375" style="9" customWidth="1"/>
    <col min="8963" max="8963" width="5.5703125" style="9" customWidth="1"/>
    <col min="8964" max="8965" width="10.5703125" style="9" customWidth="1"/>
    <col min="8966" max="8966" width="10.28515625" style="9" customWidth="1"/>
    <col min="8967" max="8967" width="14" style="9" customWidth="1"/>
    <col min="8968" max="8968" width="12.7109375" style="9" customWidth="1"/>
    <col min="8969" max="8969" width="10" style="9" customWidth="1"/>
    <col min="8970" max="9216" width="9.140625" style="9"/>
    <col min="9217" max="9217" width="4.28515625" style="9" customWidth="1"/>
    <col min="9218" max="9218" width="8.7109375" style="9" customWidth="1"/>
    <col min="9219" max="9219" width="5.5703125" style="9" customWidth="1"/>
    <col min="9220" max="9221" width="10.5703125" style="9" customWidth="1"/>
    <col min="9222" max="9222" width="10.28515625" style="9" customWidth="1"/>
    <col min="9223" max="9223" width="14" style="9" customWidth="1"/>
    <col min="9224" max="9224" width="12.7109375" style="9" customWidth="1"/>
    <col min="9225" max="9225" width="10" style="9" customWidth="1"/>
    <col min="9226" max="9472" width="9.140625" style="9"/>
    <col min="9473" max="9473" width="4.28515625" style="9" customWidth="1"/>
    <col min="9474" max="9474" width="8.7109375" style="9" customWidth="1"/>
    <col min="9475" max="9475" width="5.5703125" style="9" customWidth="1"/>
    <col min="9476" max="9477" width="10.5703125" style="9" customWidth="1"/>
    <col min="9478" max="9478" width="10.28515625" style="9" customWidth="1"/>
    <col min="9479" max="9479" width="14" style="9" customWidth="1"/>
    <col min="9480" max="9480" width="12.7109375" style="9" customWidth="1"/>
    <col min="9481" max="9481" width="10" style="9" customWidth="1"/>
    <col min="9482" max="9728" width="9.140625" style="9"/>
    <col min="9729" max="9729" width="4.28515625" style="9" customWidth="1"/>
    <col min="9730" max="9730" width="8.7109375" style="9" customWidth="1"/>
    <col min="9731" max="9731" width="5.5703125" style="9" customWidth="1"/>
    <col min="9732" max="9733" width="10.5703125" style="9" customWidth="1"/>
    <col min="9734" max="9734" width="10.28515625" style="9" customWidth="1"/>
    <col min="9735" max="9735" width="14" style="9" customWidth="1"/>
    <col min="9736" max="9736" width="12.7109375" style="9" customWidth="1"/>
    <col min="9737" max="9737" width="10" style="9" customWidth="1"/>
    <col min="9738" max="9984" width="9.140625" style="9"/>
    <col min="9985" max="9985" width="4.28515625" style="9" customWidth="1"/>
    <col min="9986" max="9986" width="8.7109375" style="9" customWidth="1"/>
    <col min="9987" max="9987" width="5.5703125" style="9" customWidth="1"/>
    <col min="9988" max="9989" width="10.5703125" style="9" customWidth="1"/>
    <col min="9990" max="9990" width="10.28515625" style="9" customWidth="1"/>
    <col min="9991" max="9991" width="14" style="9" customWidth="1"/>
    <col min="9992" max="9992" width="12.7109375" style="9" customWidth="1"/>
    <col min="9993" max="9993" width="10" style="9" customWidth="1"/>
    <col min="9994" max="10240" width="9.140625" style="9"/>
    <col min="10241" max="10241" width="4.28515625" style="9" customWidth="1"/>
    <col min="10242" max="10242" width="8.7109375" style="9" customWidth="1"/>
    <col min="10243" max="10243" width="5.5703125" style="9" customWidth="1"/>
    <col min="10244" max="10245" width="10.5703125" style="9" customWidth="1"/>
    <col min="10246" max="10246" width="10.28515625" style="9" customWidth="1"/>
    <col min="10247" max="10247" width="14" style="9" customWidth="1"/>
    <col min="10248" max="10248" width="12.7109375" style="9" customWidth="1"/>
    <col min="10249" max="10249" width="10" style="9" customWidth="1"/>
    <col min="10250" max="10496" width="9.140625" style="9"/>
    <col min="10497" max="10497" width="4.28515625" style="9" customWidth="1"/>
    <col min="10498" max="10498" width="8.7109375" style="9" customWidth="1"/>
    <col min="10499" max="10499" width="5.5703125" style="9" customWidth="1"/>
    <col min="10500" max="10501" width="10.5703125" style="9" customWidth="1"/>
    <col min="10502" max="10502" width="10.28515625" style="9" customWidth="1"/>
    <col min="10503" max="10503" width="14" style="9" customWidth="1"/>
    <col min="10504" max="10504" width="12.7109375" style="9" customWidth="1"/>
    <col min="10505" max="10505" width="10" style="9" customWidth="1"/>
    <col min="10506" max="10752" width="9.140625" style="9"/>
    <col min="10753" max="10753" width="4.28515625" style="9" customWidth="1"/>
    <col min="10754" max="10754" width="8.7109375" style="9" customWidth="1"/>
    <col min="10755" max="10755" width="5.5703125" style="9" customWidth="1"/>
    <col min="10756" max="10757" width="10.5703125" style="9" customWidth="1"/>
    <col min="10758" max="10758" width="10.28515625" style="9" customWidth="1"/>
    <col min="10759" max="10759" width="14" style="9" customWidth="1"/>
    <col min="10760" max="10760" width="12.7109375" style="9" customWidth="1"/>
    <col min="10761" max="10761" width="10" style="9" customWidth="1"/>
    <col min="10762" max="11008" width="9.140625" style="9"/>
    <col min="11009" max="11009" width="4.28515625" style="9" customWidth="1"/>
    <col min="11010" max="11010" width="8.7109375" style="9" customWidth="1"/>
    <col min="11011" max="11011" width="5.5703125" style="9" customWidth="1"/>
    <col min="11012" max="11013" width="10.5703125" style="9" customWidth="1"/>
    <col min="11014" max="11014" width="10.28515625" style="9" customWidth="1"/>
    <col min="11015" max="11015" width="14" style="9" customWidth="1"/>
    <col min="11016" max="11016" width="12.7109375" style="9" customWidth="1"/>
    <col min="11017" max="11017" width="10" style="9" customWidth="1"/>
    <col min="11018" max="11264" width="9.140625" style="9"/>
    <col min="11265" max="11265" width="4.28515625" style="9" customWidth="1"/>
    <col min="11266" max="11266" width="8.7109375" style="9" customWidth="1"/>
    <col min="11267" max="11267" width="5.5703125" style="9" customWidth="1"/>
    <col min="11268" max="11269" width="10.5703125" style="9" customWidth="1"/>
    <col min="11270" max="11270" width="10.28515625" style="9" customWidth="1"/>
    <col min="11271" max="11271" width="14" style="9" customWidth="1"/>
    <col min="11272" max="11272" width="12.7109375" style="9" customWidth="1"/>
    <col min="11273" max="11273" width="10" style="9" customWidth="1"/>
    <col min="11274" max="11520" width="9.140625" style="9"/>
    <col min="11521" max="11521" width="4.28515625" style="9" customWidth="1"/>
    <col min="11522" max="11522" width="8.7109375" style="9" customWidth="1"/>
    <col min="11523" max="11523" width="5.5703125" style="9" customWidth="1"/>
    <col min="11524" max="11525" width="10.5703125" style="9" customWidth="1"/>
    <col min="11526" max="11526" width="10.28515625" style="9" customWidth="1"/>
    <col min="11527" max="11527" width="14" style="9" customWidth="1"/>
    <col min="11528" max="11528" width="12.7109375" style="9" customWidth="1"/>
    <col min="11529" max="11529" width="10" style="9" customWidth="1"/>
    <col min="11530" max="11776" width="9.140625" style="9"/>
    <col min="11777" max="11777" width="4.28515625" style="9" customWidth="1"/>
    <col min="11778" max="11778" width="8.7109375" style="9" customWidth="1"/>
    <col min="11779" max="11779" width="5.5703125" style="9" customWidth="1"/>
    <col min="11780" max="11781" width="10.5703125" style="9" customWidth="1"/>
    <col min="11782" max="11782" width="10.28515625" style="9" customWidth="1"/>
    <col min="11783" max="11783" width="14" style="9" customWidth="1"/>
    <col min="11784" max="11784" width="12.7109375" style="9" customWidth="1"/>
    <col min="11785" max="11785" width="10" style="9" customWidth="1"/>
    <col min="11786" max="12032" width="9.140625" style="9"/>
    <col min="12033" max="12033" width="4.28515625" style="9" customWidth="1"/>
    <col min="12034" max="12034" width="8.7109375" style="9" customWidth="1"/>
    <col min="12035" max="12035" width="5.5703125" style="9" customWidth="1"/>
    <col min="12036" max="12037" width="10.5703125" style="9" customWidth="1"/>
    <col min="12038" max="12038" width="10.28515625" style="9" customWidth="1"/>
    <col min="12039" max="12039" width="14" style="9" customWidth="1"/>
    <col min="12040" max="12040" width="12.7109375" style="9" customWidth="1"/>
    <col min="12041" max="12041" width="10" style="9" customWidth="1"/>
    <col min="12042" max="12288" width="9.140625" style="9"/>
    <col min="12289" max="12289" width="4.28515625" style="9" customWidth="1"/>
    <col min="12290" max="12290" width="8.7109375" style="9" customWidth="1"/>
    <col min="12291" max="12291" width="5.5703125" style="9" customWidth="1"/>
    <col min="12292" max="12293" width="10.5703125" style="9" customWidth="1"/>
    <col min="12294" max="12294" width="10.28515625" style="9" customWidth="1"/>
    <col min="12295" max="12295" width="14" style="9" customWidth="1"/>
    <col min="12296" max="12296" width="12.7109375" style="9" customWidth="1"/>
    <col min="12297" max="12297" width="10" style="9" customWidth="1"/>
    <col min="12298" max="12544" width="9.140625" style="9"/>
    <col min="12545" max="12545" width="4.28515625" style="9" customWidth="1"/>
    <col min="12546" max="12546" width="8.7109375" style="9" customWidth="1"/>
    <col min="12547" max="12547" width="5.5703125" style="9" customWidth="1"/>
    <col min="12548" max="12549" width="10.5703125" style="9" customWidth="1"/>
    <col min="12550" max="12550" width="10.28515625" style="9" customWidth="1"/>
    <col min="12551" max="12551" width="14" style="9" customWidth="1"/>
    <col min="12552" max="12552" width="12.7109375" style="9" customWidth="1"/>
    <col min="12553" max="12553" width="10" style="9" customWidth="1"/>
    <col min="12554" max="12800" width="9.140625" style="9"/>
    <col min="12801" max="12801" width="4.28515625" style="9" customWidth="1"/>
    <col min="12802" max="12802" width="8.7109375" style="9" customWidth="1"/>
    <col min="12803" max="12803" width="5.5703125" style="9" customWidth="1"/>
    <col min="12804" max="12805" width="10.5703125" style="9" customWidth="1"/>
    <col min="12806" max="12806" width="10.28515625" style="9" customWidth="1"/>
    <col min="12807" max="12807" width="14" style="9" customWidth="1"/>
    <col min="12808" max="12808" width="12.7109375" style="9" customWidth="1"/>
    <col min="12809" max="12809" width="10" style="9" customWidth="1"/>
    <col min="12810" max="13056" width="9.140625" style="9"/>
    <col min="13057" max="13057" width="4.28515625" style="9" customWidth="1"/>
    <col min="13058" max="13058" width="8.7109375" style="9" customWidth="1"/>
    <col min="13059" max="13059" width="5.5703125" style="9" customWidth="1"/>
    <col min="13060" max="13061" width="10.5703125" style="9" customWidth="1"/>
    <col min="13062" max="13062" width="10.28515625" style="9" customWidth="1"/>
    <col min="13063" max="13063" width="14" style="9" customWidth="1"/>
    <col min="13064" max="13064" width="12.7109375" style="9" customWidth="1"/>
    <col min="13065" max="13065" width="10" style="9" customWidth="1"/>
    <col min="13066" max="13312" width="9.140625" style="9"/>
    <col min="13313" max="13313" width="4.28515625" style="9" customWidth="1"/>
    <col min="13314" max="13314" width="8.7109375" style="9" customWidth="1"/>
    <col min="13315" max="13315" width="5.5703125" style="9" customWidth="1"/>
    <col min="13316" max="13317" width="10.5703125" style="9" customWidth="1"/>
    <col min="13318" max="13318" width="10.28515625" style="9" customWidth="1"/>
    <col min="13319" max="13319" width="14" style="9" customWidth="1"/>
    <col min="13320" max="13320" width="12.7109375" style="9" customWidth="1"/>
    <col min="13321" max="13321" width="10" style="9" customWidth="1"/>
    <col min="13322" max="13568" width="9.140625" style="9"/>
    <col min="13569" max="13569" width="4.28515625" style="9" customWidth="1"/>
    <col min="13570" max="13570" width="8.7109375" style="9" customWidth="1"/>
    <col min="13571" max="13571" width="5.5703125" style="9" customWidth="1"/>
    <col min="13572" max="13573" width="10.5703125" style="9" customWidth="1"/>
    <col min="13574" max="13574" width="10.28515625" style="9" customWidth="1"/>
    <col min="13575" max="13575" width="14" style="9" customWidth="1"/>
    <col min="13576" max="13576" width="12.7109375" style="9" customWidth="1"/>
    <col min="13577" max="13577" width="10" style="9" customWidth="1"/>
    <col min="13578" max="13824" width="9.140625" style="9"/>
    <col min="13825" max="13825" width="4.28515625" style="9" customWidth="1"/>
    <col min="13826" max="13826" width="8.7109375" style="9" customWidth="1"/>
    <col min="13827" max="13827" width="5.5703125" style="9" customWidth="1"/>
    <col min="13828" max="13829" width="10.5703125" style="9" customWidth="1"/>
    <col min="13830" max="13830" width="10.28515625" style="9" customWidth="1"/>
    <col min="13831" max="13831" width="14" style="9" customWidth="1"/>
    <col min="13832" max="13832" width="12.7109375" style="9" customWidth="1"/>
    <col min="13833" max="13833" width="10" style="9" customWidth="1"/>
    <col min="13834" max="14080" width="9.140625" style="9"/>
    <col min="14081" max="14081" width="4.28515625" style="9" customWidth="1"/>
    <col min="14082" max="14082" width="8.7109375" style="9" customWidth="1"/>
    <col min="14083" max="14083" width="5.5703125" style="9" customWidth="1"/>
    <col min="14084" max="14085" width="10.5703125" style="9" customWidth="1"/>
    <col min="14086" max="14086" width="10.28515625" style="9" customWidth="1"/>
    <col min="14087" max="14087" width="14" style="9" customWidth="1"/>
    <col min="14088" max="14088" width="12.7109375" style="9" customWidth="1"/>
    <col min="14089" max="14089" width="10" style="9" customWidth="1"/>
    <col min="14090" max="14336" width="9.140625" style="9"/>
    <col min="14337" max="14337" width="4.28515625" style="9" customWidth="1"/>
    <col min="14338" max="14338" width="8.7109375" style="9" customWidth="1"/>
    <col min="14339" max="14339" width="5.5703125" style="9" customWidth="1"/>
    <col min="14340" max="14341" width="10.5703125" style="9" customWidth="1"/>
    <col min="14342" max="14342" width="10.28515625" style="9" customWidth="1"/>
    <col min="14343" max="14343" width="14" style="9" customWidth="1"/>
    <col min="14344" max="14344" width="12.7109375" style="9" customWidth="1"/>
    <col min="14345" max="14345" width="10" style="9" customWidth="1"/>
    <col min="14346" max="14592" width="9.140625" style="9"/>
    <col min="14593" max="14593" width="4.28515625" style="9" customWidth="1"/>
    <col min="14594" max="14594" width="8.7109375" style="9" customWidth="1"/>
    <col min="14595" max="14595" width="5.5703125" style="9" customWidth="1"/>
    <col min="14596" max="14597" width="10.5703125" style="9" customWidth="1"/>
    <col min="14598" max="14598" width="10.28515625" style="9" customWidth="1"/>
    <col min="14599" max="14599" width="14" style="9" customWidth="1"/>
    <col min="14600" max="14600" width="12.7109375" style="9" customWidth="1"/>
    <col min="14601" max="14601" width="10" style="9" customWidth="1"/>
    <col min="14602" max="14848" width="9.140625" style="9"/>
    <col min="14849" max="14849" width="4.28515625" style="9" customWidth="1"/>
    <col min="14850" max="14850" width="8.7109375" style="9" customWidth="1"/>
    <col min="14851" max="14851" width="5.5703125" style="9" customWidth="1"/>
    <col min="14852" max="14853" width="10.5703125" style="9" customWidth="1"/>
    <col min="14854" max="14854" width="10.28515625" style="9" customWidth="1"/>
    <col min="14855" max="14855" width="14" style="9" customWidth="1"/>
    <col min="14856" max="14856" width="12.7109375" style="9" customWidth="1"/>
    <col min="14857" max="14857" width="10" style="9" customWidth="1"/>
    <col min="14858" max="15104" width="9.140625" style="9"/>
    <col min="15105" max="15105" width="4.28515625" style="9" customWidth="1"/>
    <col min="15106" max="15106" width="8.7109375" style="9" customWidth="1"/>
    <col min="15107" max="15107" width="5.5703125" style="9" customWidth="1"/>
    <col min="15108" max="15109" width="10.5703125" style="9" customWidth="1"/>
    <col min="15110" max="15110" width="10.28515625" style="9" customWidth="1"/>
    <col min="15111" max="15111" width="14" style="9" customWidth="1"/>
    <col min="15112" max="15112" width="12.7109375" style="9" customWidth="1"/>
    <col min="15113" max="15113" width="10" style="9" customWidth="1"/>
    <col min="15114" max="15360" width="9.140625" style="9"/>
    <col min="15361" max="15361" width="4.28515625" style="9" customWidth="1"/>
    <col min="15362" max="15362" width="8.7109375" style="9" customWidth="1"/>
    <col min="15363" max="15363" width="5.5703125" style="9" customWidth="1"/>
    <col min="15364" max="15365" width="10.5703125" style="9" customWidth="1"/>
    <col min="15366" max="15366" width="10.28515625" style="9" customWidth="1"/>
    <col min="15367" max="15367" width="14" style="9" customWidth="1"/>
    <col min="15368" max="15368" width="12.7109375" style="9" customWidth="1"/>
    <col min="15369" max="15369" width="10" style="9" customWidth="1"/>
    <col min="15370" max="15616" width="9.140625" style="9"/>
    <col min="15617" max="15617" width="4.28515625" style="9" customWidth="1"/>
    <col min="15618" max="15618" width="8.7109375" style="9" customWidth="1"/>
    <col min="15619" max="15619" width="5.5703125" style="9" customWidth="1"/>
    <col min="15620" max="15621" width="10.5703125" style="9" customWidth="1"/>
    <col min="15622" max="15622" width="10.28515625" style="9" customWidth="1"/>
    <col min="15623" max="15623" width="14" style="9" customWidth="1"/>
    <col min="15624" max="15624" width="12.7109375" style="9" customWidth="1"/>
    <col min="15625" max="15625" width="10" style="9" customWidth="1"/>
    <col min="15626" max="15872" width="9.140625" style="9"/>
    <col min="15873" max="15873" width="4.28515625" style="9" customWidth="1"/>
    <col min="15874" max="15874" width="8.7109375" style="9" customWidth="1"/>
    <col min="15875" max="15875" width="5.5703125" style="9" customWidth="1"/>
    <col min="15876" max="15877" width="10.5703125" style="9" customWidth="1"/>
    <col min="15878" max="15878" width="10.28515625" style="9" customWidth="1"/>
    <col min="15879" max="15879" width="14" style="9" customWidth="1"/>
    <col min="15880" max="15880" width="12.7109375" style="9" customWidth="1"/>
    <col min="15881" max="15881" width="10" style="9" customWidth="1"/>
    <col min="15882" max="16128" width="9.140625" style="9"/>
    <col min="16129" max="16129" width="4.28515625" style="9" customWidth="1"/>
    <col min="16130" max="16130" width="8.7109375" style="9" customWidth="1"/>
    <col min="16131" max="16131" width="5.5703125" style="9" customWidth="1"/>
    <col min="16132" max="16133" width="10.5703125" style="9" customWidth="1"/>
    <col min="16134" max="16134" width="10.28515625" style="9" customWidth="1"/>
    <col min="16135" max="16135" width="14" style="9" customWidth="1"/>
    <col min="16136" max="16136" width="12.7109375" style="9" customWidth="1"/>
    <col min="16137" max="16137" width="10" style="9" customWidth="1"/>
    <col min="16138" max="16384" width="9.140625" style="9"/>
  </cols>
  <sheetData>
    <row r="1" spans="1:74" x14ac:dyDescent="0.25">
      <c r="G1" s="11"/>
      <c r="H1" s="11" t="s">
        <v>264</v>
      </c>
    </row>
    <row r="2" spans="1:74" x14ac:dyDescent="0.25">
      <c r="G2" s="11"/>
      <c r="H2" s="11" t="s">
        <v>178</v>
      </c>
    </row>
    <row r="3" spans="1:74" x14ac:dyDescent="0.25">
      <c r="G3" s="11"/>
      <c r="H3" s="11" t="s">
        <v>1</v>
      </c>
    </row>
    <row r="4" spans="1:74" x14ac:dyDescent="0.25">
      <c r="G4" s="11"/>
      <c r="H4" s="11" t="s">
        <v>179</v>
      </c>
    </row>
    <row r="5" spans="1:74" x14ac:dyDescent="0.25">
      <c r="H5" s="92"/>
    </row>
    <row r="7" spans="1:74" x14ac:dyDescent="0.25">
      <c r="G7"/>
    </row>
    <row r="8" spans="1:74" ht="25.5" x14ac:dyDescent="0.25">
      <c r="A8" s="211" t="s">
        <v>265</v>
      </c>
      <c r="B8" s="211"/>
      <c r="C8" s="211"/>
      <c r="D8" s="211"/>
      <c r="E8" s="211"/>
      <c r="F8" s="211"/>
      <c r="G8" s="211"/>
      <c r="H8" s="211"/>
      <c r="I8" s="211"/>
    </row>
    <row r="9" spans="1:74" x14ac:dyDescent="0.25">
      <c r="A9" s="212"/>
      <c r="B9" s="212"/>
      <c r="C9" s="212"/>
      <c r="D9" s="212"/>
      <c r="E9" s="212"/>
      <c r="F9" s="212"/>
      <c r="G9" s="212"/>
      <c r="H9" s="212"/>
      <c r="I9" s="212"/>
    </row>
    <row r="10" spans="1:74" x14ac:dyDescent="0.25">
      <c r="A10" s="213"/>
      <c r="B10" s="213"/>
      <c r="C10" s="213"/>
      <c r="D10" s="213"/>
      <c r="E10" s="213"/>
      <c r="F10" s="213"/>
      <c r="G10" s="213"/>
      <c r="H10" s="213"/>
      <c r="I10" s="213"/>
    </row>
    <row r="11" spans="1:74" x14ac:dyDescent="0.25">
      <c r="I11" s="214" t="s">
        <v>3</v>
      </c>
    </row>
    <row r="12" spans="1:74" s="221" customFormat="1" ht="12" x14ac:dyDescent="0.2">
      <c r="A12" s="215"/>
      <c r="B12" s="215"/>
      <c r="C12" s="215"/>
      <c r="D12" s="216"/>
      <c r="E12" s="216"/>
      <c r="F12" s="217" t="s">
        <v>266</v>
      </c>
      <c r="G12" s="218"/>
      <c r="H12" s="218"/>
      <c r="I12" s="219"/>
      <c r="J12" s="220"/>
      <c r="K12" s="220"/>
      <c r="L12" s="220"/>
      <c r="M12" s="220"/>
      <c r="N12" s="220"/>
      <c r="O12" s="220"/>
      <c r="P12" s="220"/>
      <c r="Q12" s="220"/>
      <c r="R12" s="220"/>
      <c r="S12" s="220"/>
      <c r="T12" s="220"/>
      <c r="U12" s="220"/>
      <c r="V12" s="220"/>
      <c r="W12" s="220"/>
      <c r="X12" s="220"/>
      <c r="Y12" s="220"/>
      <c r="Z12" s="220"/>
      <c r="AA12" s="220"/>
      <c r="AB12" s="220"/>
      <c r="AC12" s="220"/>
      <c r="AD12" s="220"/>
      <c r="AE12" s="220"/>
      <c r="AF12" s="220"/>
      <c r="AG12" s="220"/>
      <c r="AH12" s="220"/>
      <c r="AI12" s="220"/>
      <c r="AJ12" s="220"/>
      <c r="AK12" s="220"/>
      <c r="AL12" s="220"/>
      <c r="AM12" s="220"/>
      <c r="AN12" s="220"/>
      <c r="AO12" s="220"/>
      <c r="AP12" s="220"/>
      <c r="AQ12" s="220"/>
      <c r="AR12" s="220"/>
      <c r="AS12" s="220"/>
      <c r="AT12" s="220"/>
      <c r="AU12" s="220"/>
      <c r="AV12" s="220"/>
      <c r="AW12" s="220"/>
      <c r="AX12" s="220"/>
      <c r="AY12" s="220"/>
      <c r="AZ12" s="220"/>
      <c r="BA12" s="220"/>
      <c r="BB12" s="220"/>
      <c r="BC12" s="220"/>
      <c r="BD12" s="220"/>
      <c r="BE12" s="220"/>
      <c r="BF12" s="220"/>
      <c r="BG12" s="220"/>
      <c r="BH12" s="220"/>
      <c r="BI12" s="220"/>
      <c r="BJ12" s="220"/>
      <c r="BK12" s="220"/>
      <c r="BL12" s="220"/>
      <c r="BM12" s="220"/>
      <c r="BN12" s="220"/>
      <c r="BO12" s="220"/>
      <c r="BP12" s="220"/>
      <c r="BQ12" s="220"/>
      <c r="BR12" s="220"/>
      <c r="BS12" s="220"/>
      <c r="BT12" s="220"/>
      <c r="BU12" s="220"/>
      <c r="BV12" s="220"/>
    </row>
    <row r="13" spans="1:74" s="221" customFormat="1" ht="36" x14ac:dyDescent="0.2">
      <c r="A13" s="222" t="s">
        <v>190</v>
      </c>
      <c r="B13" s="222" t="s">
        <v>267</v>
      </c>
      <c r="C13" s="222" t="s">
        <v>7</v>
      </c>
      <c r="D13" s="223" t="s">
        <v>268</v>
      </c>
      <c r="E13" s="223" t="s">
        <v>269</v>
      </c>
      <c r="F13" s="216"/>
      <c r="G13" s="217" t="s">
        <v>224</v>
      </c>
      <c r="H13" s="219"/>
      <c r="I13" s="216"/>
      <c r="J13" s="220"/>
      <c r="K13" s="220"/>
      <c r="L13" s="220"/>
      <c r="M13" s="220"/>
      <c r="N13" s="220"/>
      <c r="O13" s="220"/>
      <c r="P13" s="220"/>
      <c r="Q13" s="220"/>
      <c r="R13" s="220"/>
      <c r="S13" s="220"/>
      <c r="T13" s="220"/>
      <c r="U13" s="220"/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20"/>
      <c r="AG13" s="220"/>
      <c r="AH13" s="220"/>
      <c r="AI13" s="220"/>
      <c r="AJ13" s="220"/>
      <c r="AK13" s="220"/>
      <c r="AL13" s="220"/>
      <c r="AM13" s="220"/>
      <c r="AN13" s="220"/>
      <c r="AO13" s="220"/>
      <c r="AP13" s="220"/>
      <c r="AQ13" s="220"/>
      <c r="AR13" s="220"/>
      <c r="AS13" s="220"/>
      <c r="AT13" s="220"/>
      <c r="AU13" s="220"/>
      <c r="AV13" s="220"/>
      <c r="AW13" s="220"/>
      <c r="AX13" s="220"/>
      <c r="AY13" s="220"/>
      <c r="AZ13" s="220"/>
      <c r="BA13" s="220"/>
      <c r="BB13" s="220"/>
      <c r="BC13" s="220"/>
      <c r="BD13" s="220"/>
      <c r="BE13" s="220"/>
      <c r="BF13" s="220"/>
      <c r="BG13" s="220"/>
      <c r="BH13" s="220"/>
      <c r="BI13" s="220"/>
      <c r="BJ13" s="220"/>
      <c r="BK13" s="220"/>
      <c r="BL13" s="220"/>
      <c r="BM13" s="220"/>
      <c r="BN13" s="220"/>
      <c r="BO13" s="220"/>
      <c r="BP13" s="220"/>
      <c r="BQ13" s="220"/>
      <c r="BR13" s="220"/>
      <c r="BS13" s="220"/>
      <c r="BT13" s="220"/>
      <c r="BU13" s="220"/>
      <c r="BV13" s="220"/>
    </row>
    <row r="14" spans="1:74" s="221" customFormat="1" ht="36" x14ac:dyDescent="0.2">
      <c r="A14" s="224"/>
      <c r="B14" s="224"/>
      <c r="C14" s="224"/>
      <c r="D14" s="224"/>
      <c r="E14" s="225"/>
      <c r="F14" s="226" t="s">
        <v>270</v>
      </c>
      <c r="G14" s="227" t="s">
        <v>271</v>
      </c>
      <c r="H14" s="227" t="s">
        <v>272</v>
      </c>
      <c r="I14" s="226" t="s">
        <v>273</v>
      </c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220"/>
      <c r="Z14" s="220"/>
      <c r="AA14" s="220"/>
      <c r="AB14" s="220"/>
      <c r="AC14" s="220"/>
      <c r="AD14" s="220"/>
      <c r="AE14" s="220"/>
      <c r="AF14" s="220"/>
      <c r="AG14" s="220"/>
      <c r="AH14" s="220"/>
      <c r="AI14" s="220"/>
      <c r="AJ14" s="220"/>
      <c r="AK14" s="220"/>
      <c r="AL14" s="220"/>
      <c r="AM14" s="220"/>
      <c r="AN14" s="220"/>
      <c r="AO14" s="220"/>
      <c r="AP14" s="220"/>
      <c r="AQ14" s="220"/>
      <c r="AR14" s="220"/>
      <c r="AS14" s="220"/>
      <c r="AT14" s="220"/>
      <c r="AU14" s="220"/>
      <c r="AV14" s="220"/>
      <c r="AW14" s="220"/>
      <c r="AX14" s="220"/>
      <c r="AY14" s="220"/>
      <c r="AZ14" s="220"/>
      <c r="BA14" s="220"/>
      <c r="BB14" s="220"/>
      <c r="BC14" s="220"/>
      <c r="BD14" s="220"/>
      <c r="BE14" s="220"/>
      <c r="BF14" s="220"/>
      <c r="BG14" s="220"/>
      <c r="BH14" s="220"/>
      <c r="BI14" s="220"/>
      <c r="BJ14" s="220"/>
      <c r="BK14" s="220"/>
      <c r="BL14" s="220"/>
      <c r="BM14" s="220"/>
      <c r="BN14" s="220"/>
      <c r="BO14" s="220"/>
      <c r="BP14" s="220"/>
      <c r="BQ14" s="220"/>
      <c r="BR14" s="220"/>
      <c r="BS14" s="220"/>
      <c r="BT14" s="220"/>
      <c r="BU14" s="220"/>
      <c r="BV14" s="220"/>
    </row>
    <row r="15" spans="1:74" x14ac:dyDescent="0.25">
      <c r="A15" s="228">
        <v>1</v>
      </c>
      <c r="B15" s="228">
        <v>2</v>
      </c>
      <c r="C15" s="228">
        <v>3</v>
      </c>
      <c r="D15" s="228">
        <v>4</v>
      </c>
      <c r="E15" s="228">
        <v>5</v>
      </c>
      <c r="F15" s="228">
        <v>6</v>
      </c>
      <c r="G15" s="228">
        <v>7</v>
      </c>
      <c r="H15" s="228">
        <v>8</v>
      </c>
      <c r="I15" s="228">
        <v>9</v>
      </c>
    </row>
    <row r="16" spans="1:74" s="232" customFormat="1" ht="21" customHeight="1" x14ac:dyDescent="0.2">
      <c r="A16" s="229">
        <v>710</v>
      </c>
      <c r="B16" s="229">
        <v>71035</v>
      </c>
      <c r="C16" s="229">
        <v>2020</v>
      </c>
      <c r="D16" s="230">
        <v>9000</v>
      </c>
      <c r="E16" s="230">
        <f>SUM(F16,I16)</f>
        <v>9000</v>
      </c>
      <c r="F16" s="230">
        <v>9000</v>
      </c>
      <c r="G16" s="230">
        <v>0</v>
      </c>
      <c r="H16" s="230">
        <v>0</v>
      </c>
      <c r="I16" s="230">
        <v>0</v>
      </c>
      <c r="J16" s="231"/>
      <c r="K16" s="231"/>
      <c r="L16" s="231"/>
      <c r="M16" s="231"/>
      <c r="N16" s="231"/>
      <c r="O16" s="231"/>
      <c r="P16" s="231"/>
      <c r="Q16" s="231"/>
      <c r="R16" s="231"/>
      <c r="S16" s="231"/>
      <c r="T16" s="231"/>
      <c r="U16" s="231"/>
      <c r="V16" s="231"/>
      <c r="W16" s="231"/>
      <c r="X16" s="231"/>
      <c r="Y16" s="231"/>
      <c r="Z16" s="231"/>
      <c r="AA16" s="231"/>
      <c r="AB16" s="231"/>
      <c r="AC16" s="231"/>
      <c r="AD16" s="231"/>
      <c r="AE16" s="231"/>
      <c r="AF16" s="231"/>
      <c r="AG16" s="231"/>
      <c r="AH16" s="231"/>
      <c r="AI16" s="231"/>
      <c r="AJ16" s="231"/>
      <c r="AK16" s="231"/>
      <c r="AL16" s="231"/>
      <c r="AM16" s="231"/>
      <c r="AN16" s="231"/>
      <c r="AO16" s="231"/>
      <c r="AP16" s="231"/>
      <c r="AQ16" s="231"/>
      <c r="AR16" s="231"/>
      <c r="AS16" s="231"/>
      <c r="AT16" s="231"/>
      <c r="AU16" s="231"/>
      <c r="AV16" s="231"/>
      <c r="AW16" s="231"/>
      <c r="AX16" s="231"/>
      <c r="AY16" s="231"/>
      <c r="AZ16" s="231"/>
      <c r="BA16" s="231"/>
      <c r="BB16" s="231"/>
      <c r="BC16" s="231"/>
      <c r="BD16" s="231"/>
      <c r="BE16" s="231"/>
      <c r="BF16" s="231"/>
      <c r="BG16" s="231"/>
      <c r="BH16" s="231"/>
      <c r="BI16" s="231"/>
      <c r="BJ16" s="231"/>
      <c r="BK16" s="231"/>
      <c r="BL16" s="231"/>
      <c r="BM16" s="231"/>
      <c r="BN16" s="231"/>
      <c r="BO16" s="231"/>
      <c r="BP16" s="231"/>
      <c r="BQ16" s="231"/>
      <c r="BR16" s="231"/>
      <c r="BS16" s="231"/>
      <c r="BT16" s="231"/>
      <c r="BU16" s="231"/>
      <c r="BV16" s="231"/>
    </row>
    <row r="17" spans="1:74" s="232" customFormat="1" ht="21" customHeight="1" x14ac:dyDescent="0.2">
      <c r="A17" s="229">
        <v>750</v>
      </c>
      <c r="B17" s="229">
        <v>75045</v>
      </c>
      <c r="C17" s="233">
        <v>2120</v>
      </c>
      <c r="D17" s="234">
        <v>13650</v>
      </c>
      <c r="E17" s="230">
        <f>SUM(F17,I17)</f>
        <v>13650</v>
      </c>
      <c r="F17" s="230">
        <v>13650</v>
      </c>
      <c r="G17" s="230">
        <v>13650</v>
      </c>
      <c r="H17" s="230"/>
      <c r="I17" s="230"/>
      <c r="J17" s="231"/>
      <c r="K17" s="231"/>
      <c r="L17" s="231"/>
      <c r="M17" s="231"/>
      <c r="N17" s="231"/>
      <c r="O17" s="231"/>
      <c r="P17" s="231"/>
      <c r="Q17" s="231"/>
      <c r="R17" s="231"/>
      <c r="S17" s="231"/>
      <c r="T17" s="231"/>
      <c r="U17" s="231"/>
      <c r="V17" s="231"/>
      <c r="W17" s="231"/>
      <c r="X17" s="231"/>
      <c r="Y17" s="231"/>
      <c r="Z17" s="231"/>
      <c r="AA17" s="231"/>
      <c r="AB17" s="231"/>
      <c r="AC17" s="231"/>
      <c r="AD17" s="231"/>
      <c r="AE17" s="231"/>
      <c r="AF17" s="231"/>
      <c r="AG17" s="231"/>
      <c r="AH17" s="231"/>
      <c r="AI17" s="231"/>
      <c r="AJ17" s="231"/>
      <c r="AK17" s="231"/>
      <c r="AL17" s="231"/>
      <c r="AM17" s="231"/>
      <c r="AN17" s="231"/>
      <c r="AO17" s="231"/>
      <c r="AP17" s="231"/>
      <c r="AQ17" s="231"/>
      <c r="AR17" s="231"/>
      <c r="AS17" s="231"/>
      <c r="AT17" s="231"/>
      <c r="AU17" s="231"/>
      <c r="AV17" s="231"/>
      <c r="AW17" s="231"/>
      <c r="AX17" s="231"/>
      <c r="AY17" s="231"/>
      <c r="AZ17" s="231"/>
      <c r="BA17" s="231"/>
      <c r="BB17" s="231"/>
      <c r="BC17" s="231"/>
      <c r="BD17" s="231"/>
      <c r="BE17" s="231"/>
      <c r="BF17" s="231"/>
      <c r="BG17" s="231"/>
      <c r="BH17" s="231"/>
      <c r="BI17" s="231"/>
      <c r="BJ17" s="231"/>
      <c r="BK17" s="231"/>
      <c r="BL17" s="231"/>
      <c r="BM17" s="231"/>
      <c r="BN17" s="231"/>
      <c r="BO17" s="231"/>
      <c r="BP17" s="231"/>
      <c r="BQ17" s="231"/>
      <c r="BR17" s="231"/>
      <c r="BS17" s="231"/>
      <c r="BT17" s="231"/>
      <c r="BU17" s="231"/>
      <c r="BV17" s="231"/>
    </row>
    <row r="18" spans="1:74" s="232" customFormat="1" ht="21" customHeight="1" x14ac:dyDescent="0.2">
      <c r="A18" s="229">
        <v>801</v>
      </c>
      <c r="B18" s="229">
        <v>80146</v>
      </c>
      <c r="C18" s="233">
        <v>2020</v>
      </c>
      <c r="D18" s="234">
        <v>228774</v>
      </c>
      <c r="E18" s="230">
        <f>SUM(F18,I18)</f>
        <v>228774</v>
      </c>
      <c r="F18" s="230">
        <v>228774</v>
      </c>
      <c r="G18" s="230">
        <v>220611</v>
      </c>
      <c r="H18" s="230"/>
      <c r="I18" s="230"/>
      <c r="J18" s="231"/>
      <c r="K18" s="231"/>
      <c r="L18" s="231"/>
      <c r="M18" s="231"/>
      <c r="N18" s="231"/>
      <c r="O18" s="231"/>
      <c r="P18" s="231"/>
      <c r="Q18" s="231"/>
      <c r="R18" s="231"/>
      <c r="S18" s="231"/>
      <c r="T18" s="231"/>
      <c r="U18" s="231"/>
      <c r="V18" s="231"/>
      <c r="W18" s="231"/>
      <c r="X18" s="231"/>
      <c r="Y18" s="231"/>
      <c r="Z18" s="231"/>
      <c r="AA18" s="231"/>
      <c r="AB18" s="231"/>
      <c r="AC18" s="231"/>
      <c r="AD18" s="231"/>
      <c r="AE18" s="231"/>
      <c r="AF18" s="231"/>
      <c r="AG18" s="231"/>
      <c r="AH18" s="231"/>
      <c r="AI18" s="231"/>
      <c r="AJ18" s="231"/>
      <c r="AK18" s="231"/>
      <c r="AL18" s="231"/>
      <c r="AM18" s="231"/>
      <c r="AN18" s="231"/>
      <c r="AO18" s="231"/>
      <c r="AP18" s="231"/>
      <c r="AQ18" s="231"/>
      <c r="AR18" s="231"/>
      <c r="AS18" s="231"/>
      <c r="AT18" s="231"/>
      <c r="AU18" s="231"/>
      <c r="AV18" s="231"/>
      <c r="AW18" s="231"/>
      <c r="AX18" s="231"/>
      <c r="AY18" s="231"/>
      <c r="AZ18" s="231"/>
      <c r="BA18" s="231"/>
      <c r="BB18" s="231"/>
      <c r="BC18" s="231"/>
      <c r="BD18" s="231"/>
      <c r="BE18" s="231"/>
      <c r="BF18" s="231"/>
      <c r="BG18" s="231"/>
      <c r="BH18" s="231"/>
      <c r="BI18" s="231"/>
      <c r="BJ18" s="231"/>
      <c r="BK18" s="231"/>
      <c r="BL18" s="231"/>
      <c r="BM18" s="231"/>
      <c r="BN18" s="231"/>
      <c r="BO18" s="231"/>
      <c r="BP18" s="231"/>
      <c r="BQ18" s="231"/>
      <c r="BR18" s="231"/>
      <c r="BS18" s="231"/>
      <c r="BT18" s="231"/>
      <c r="BU18" s="231"/>
      <c r="BV18" s="231"/>
    </row>
    <row r="19" spans="1:74" s="232" customFormat="1" ht="21" customHeight="1" x14ac:dyDescent="0.2">
      <c r="A19" s="229">
        <v>801</v>
      </c>
      <c r="B19" s="229">
        <v>80146</v>
      </c>
      <c r="C19" s="233">
        <v>2120</v>
      </c>
      <c r="D19" s="234">
        <v>246063</v>
      </c>
      <c r="E19" s="230">
        <f>SUM(F19,I19)</f>
        <v>246063</v>
      </c>
      <c r="F19" s="230">
        <v>246063</v>
      </c>
      <c r="G19" s="230">
        <v>237210</v>
      </c>
      <c r="H19" s="230"/>
      <c r="I19" s="230"/>
      <c r="J19" s="231"/>
      <c r="K19" s="231"/>
      <c r="L19" s="231"/>
      <c r="M19" s="231"/>
      <c r="N19" s="231"/>
      <c r="O19" s="231"/>
      <c r="P19" s="231"/>
      <c r="Q19" s="231"/>
      <c r="R19" s="231"/>
      <c r="S19" s="231"/>
      <c r="T19" s="231"/>
      <c r="U19" s="231"/>
      <c r="V19" s="231"/>
      <c r="W19" s="231"/>
      <c r="X19" s="231"/>
      <c r="Y19" s="231"/>
      <c r="Z19" s="231"/>
      <c r="AA19" s="231"/>
      <c r="AB19" s="231"/>
      <c r="AC19" s="231"/>
      <c r="AD19" s="231"/>
      <c r="AE19" s="231"/>
      <c r="AF19" s="231"/>
      <c r="AG19" s="231"/>
      <c r="AH19" s="231"/>
      <c r="AI19" s="231"/>
      <c r="AJ19" s="231"/>
      <c r="AK19" s="231"/>
      <c r="AL19" s="231"/>
      <c r="AM19" s="231"/>
      <c r="AN19" s="231"/>
      <c r="AO19" s="231"/>
      <c r="AP19" s="231"/>
      <c r="AQ19" s="231"/>
      <c r="AR19" s="231"/>
      <c r="AS19" s="231"/>
      <c r="AT19" s="231"/>
      <c r="AU19" s="231"/>
      <c r="AV19" s="231"/>
      <c r="AW19" s="231"/>
      <c r="AX19" s="231"/>
      <c r="AY19" s="231"/>
      <c r="AZ19" s="231"/>
      <c r="BA19" s="231"/>
      <c r="BB19" s="231"/>
      <c r="BC19" s="231"/>
      <c r="BD19" s="231"/>
      <c r="BE19" s="231"/>
      <c r="BF19" s="231"/>
      <c r="BG19" s="231"/>
      <c r="BH19" s="231"/>
      <c r="BI19" s="231"/>
      <c r="BJ19" s="231"/>
      <c r="BK19" s="231"/>
      <c r="BL19" s="231"/>
      <c r="BM19" s="231"/>
      <c r="BN19" s="231"/>
      <c r="BO19" s="231"/>
      <c r="BP19" s="231"/>
      <c r="BQ19" s="231"/>
      <c r="BR19" s="231"/>
      <c r="BS19" s="231"/>
      <c r="BT19" s="231"/>
      <c r="BU19" s="231"/>
      <c r="BV19" s="231"/>
    </row>
    <row r="20" spans="1:74" s="232" customFormat="1" ht="21" customHeight="1" x14ac:dyDescent="0.2">
      <c r="A20" s="229">
        <v>801</v>
      </c>
      <c r="B20" s="229">
        <v>80195</v>
      </c>
      <c r="C20" s="233">
        <v>2120</v>
      </c>
      <c r="D20" s="234">
        <v>230530</v>
      </c>
      <c r="E20" s="230">
        <f>SUM(F20,I20)</f>
        <v>230530</v>
      </c>
      <c r="F20" s="230">
        <v>230530</v>
      </c>
      <c r="G20" s="230">
        <v>230530</v>
      </c>
      <c r="H20" s="230">
        <v>0</v>
      </c>
      <c r="I20" s="230">
        <v>0</v>
      </c>
      <c r="J20" s="231"/>
      <c r="K20" s="231"/>
      <c r="L20" s="231"/>
      <c r="M20" s="231"/>
      <c r="N20" s="231"/>
      <c r="O20" s="231"/>
      <c r="P20" s="231"/>
      <c r="Q20" s="231"/>
      <c r="R20" s="231"/>
      <c r="S20" s="231"/>
      <c r="T20" s="231"/>
      <c r="U20" s="231"/>
      <c r="V20" s="231"/>
      <c r="W20" s="231"/>
      <c r="X20" s="231"/>
      <c r="Y20" s="231"/>
      <c r="Z20" s="231"/>
      <c r="AA20" s="231"/>
      <c r="AB20" s="231"/>
      <c r="AC20" s="231"/>
      <c r="AD20" s="231"/>
      <c r="AE20" s="231"/>
      <c r="AF20" s="231"/>
      <c r="AG20" s="231"/>
      <c r="AH20" s="231"/>
      <c r="AI20" s="231"/>
      <c r="AJ20" s="231"/>
      <c r="AK20" s="231"/>
      <c r="AL20" s="231"/>
      <c r="AM20" s="231"/>
      <c r="AN20" s="231"/>
      <c r="AO20" s="231"/>
      <c r="AP20" s="231"/>
      <c r="AQ20" s="231"/>
      <c r="AR20" s="231"/>
      <c r="AS20" s="231"/>
      <c r="AT20" s="231"/>
      <c r="AU20" s="231"/>
      <c r="AV20" s="231"/>
      <c r="AW20" s="231"/>
      <c r="AX20" s="231"/>
      <c r="AY20" s="231"/>
      <c r="AZ20" s="231"/>
      <c r="BA20" s="231"/>
      <c r="BB20" s="231"/>
      <c r="BC20" s="231"/>
      <c r="BD20" s="231"/>
      <c r="BE20" s="231"/>
      <c r="BF20" s="231"/>
      <c r="BG20" s="231"/>
      <c r="BH20" s="231"/>
      <c r="BI20" s="231"/>
      <c r="BJ20" s="231"/>
      <c r="BK20" s="231"/>
      <c r="BL20" s="231"/>
      <c r="BM20" s="231"/>
      <c r="BN20" s="231"/>
      <c r="BO20" s="231"/>
      <c r="BP20" s="231"/>
      <c r="BQ20" s="231"/>
      <c r="BR20" s="231"/>
      <c r="BS20" s="231"/>
      <c r="BT20" s="231"/>
      <c r="BU20" s="231"/>
      <c r="BV20" s="231"/>
    </row>
    <row r="21" spans="1:74" s="232" customFormat="1" ht="21" customHeight="1" x14ac:dyDescent="0.2">
      <c r="A21" s="300" t="s">
        <v>274</v>
      </c>
      <c r="B21" s="301"/>
      <c r="C21" s="302"/>
      <c r="D21" s="303">
        <f t="shared" ref="D21:I21" si="0">SUM(D16:D20)</f>
        <v>728017</v>
      </c>
      <c r="E21" s="303">
        <f t="shared" si="0"/>
        <v>728017</v>
      </c>
      <c r="F21" s="303">
        <f t="shared" si="0"/>
        <v>728017</v>
      </c>
      <c r="G21" s="303">
        <f t="shared" si="0"/>
        <v>702001</v>
      </c>
      <c r="H21" s="303">
        <f t="shared" si="0"/>
        <v>0</v>
      </c>
      <c r="I21" s="303">
        <f t="shared" si="0"/>
        <v>0</v>
      </c>
      <c r="J21" s="231"/>
      <c r="K21" s="231"/>
      <c r="L21" s="231"/>
      <c r="M21" s="231"/>
      <c r="N21" s="231"/>
      <c r="O21" s="231"/>
      <c r="P21" s="231"/>
      <c r="Q21" s="231"/>
      <c r="R21" s="231"/>
      <c r="S21" s="231"/>
      <c r="T21" s="231"/>
      <c r="U21" s="231"/>
      <c r="V21" s="231"/>
      <c r="W21" s="231"/>
      <c r="X21" s="231"/>
      <c r="Y21" s="231"/>
      <c r="Z21" s="231"/>
      <c r="AA21" s="231"/>
      <c r="AB21" s="231"/>
      <c r="AC21" s="231"/>
      <c r="AD21" s="231"/>
      <c r="AE21" s="231"/>
      <c r="AF21" s="231"/>
      <c r="AG21" s="231"/>
      <c r="AH21" s="231"/>
      <c r="AI21" s="231"/>
      <c r="AJ21" s="231"/>
      <c r="AK21" s="231"/>
      <c r="AL21" s="231"/>
      <c r="AM21" s="231"/>
      <c r="AN21" s="231"/>
      <c r="AO21" s="231"/>
      <c r="AP21" s="231"/>
      <c r="AQ21" s="231"/>
      <c r="AR21" s="231"/>
      <c r="AS21" s="231"/>
      <c r="AT21" s="231"/>
      <c r="AU21" s="231"/>
      <c r="AV21" s="231"/>
      <c r="AW21" s="231"/>
      <c r="AX21" s="231"/>
      <c r="AY21" s="231"/>
      <c r="AZ21" s="231"/>
      <c r="BA21" s="231"/>
      <c r="BB21" s="231"/>
      <c r="BC21" s="231"/>
      <c r="BD21" s="231"/>
      <c r="BE21" s="231"/>
      <c r="BF21" s="231"/>
      <c r="BG21" s="231"/>
      <c r="BH21" s="231"/>
      <c r="BI21" s="231"/>
      <c r="BJ21" s="231"/>
      <c r="BK21" s="231"/>
      <c r="BL21" s="231"/>
      <c r="BM21" s="231"/>
      <c r="BN21" s="231"/>
      <c r="BO21" s="231"/>
      <c r="BP21" s="231"/>
      <c r="BQ21" s="231"/>
      <c r="BR21" s="231"/>
      <c r="BS21" s="231"/>
      <c r="BT21" s="231"/>
      <c r="BU21" s="231"/>
      <c r="BV21" s="231"/>
    </row>
    <row r="23" spans="1:74" x14ac:dyDescent="0.25">
      <c r="D23" s="235"/>
    </row>
  </sheetData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1</vt:i4>
      </vt:variant>
    </vt:vector>
  </HeadingPairs>
  <TitlesOfParts>
    <vt:vector size="5" baseType="lpstr">
      <vt:lpstr>ZAL_1</vt:lpstr>
      <vt:lpstr>ZAL_2</vt:lpstr>
      <vt:lpstr>ZAL_3</vt:lpstr>
      <vt:lpstr>ZAL_4</vt:lpstr>
      <vt:lpstr>ZAL_1!Tytuły_wydruku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Duszeńska</dc:creator>
  <cp:lastModifiedBy>Ewa Ciesielska</cp:lastModifiedBy>
  <cp:lastPrinted>2021-01-04T07:30:42Z</cp:lastPrinted>
  <dcterms:created xsi:type="dcterms:W3CDTF">2020-01-08T14:06:14Z</dcterms:created>
  <dcterms:modified xsi:type="dcterms:W3CDTF">2021-01-04T08:51:31Z</dcterms:modified>
</cp:coreProperties>
</file>