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arciniak\Desktop\bip\"/>
    </mc:Choice>
  </mc:AlternateContent>
  <xr:revisionPtr revIDLastSave="0" documentId="8_{0C444421-0E53-4577-BCCE-5BBFE790D38A}" xr6:coauthVersionLast="45" xr6:coauthVersionMax="45" xr10:uidLastSave="{00000000-0000-0000-0000-000000000000}"/>
  <bookViews>
    <workbookView xWindow="2250" yWindow="2250" windowWidth="21600" windowHeight="11385" xr2:uid="{00000000-000D-0000-FFFF-FFFF00000000}"/>
  </bookViews>
  <sheets>
    <sheet name="Zał.Nr1" sheetId="9" r:id="rId1"/>
    <sheet name="Zał.Nr2" sheetId="11" r:id="rId2"/>
    <sheet name="Zał.Nr3" sheetId="17" r:id="rId3"/>
  </sheets>
  <definedNames>
    <definedName name="_xlnm.Print_Titles" localSheetId="0">Zał.Nr1!$7:$9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6" i="17" l="1"/>
  <c r="I26" i="17"/>
  <c r="H26" i="17"/>
  <c r="G26" i="17"/>
  <c r="D26" i="17"/>
  <c r="F25" i="17"/>
  <c r="E25" i="17" s="1"/>
  <c r="F24" i="17"/>
  <c r="E24" i="17" s="1"/>
  <c r="F23" i="17"/>
  <c r="E23" i="17" s="1"/>
  <c r="F22" i="17"/>
  <c r="E22" i="17" s="1"/>
  <c r="F21" i="17"/>
  <c r="E21" i="17" s="1"/>
  <c r="F20" i="17"/>
  <c r="E20" i="17" s="1"/>
  <c r="F19" i="17"/>
  <c r="E19" i="17" s="1"/>
  <c r="F18" i="17"/>
  <c r="E18" i="17" s="1"/>
  <c r="F17" i="17"/>
  <c r="E17" i="17" s="1"/>
  <c r="F16" i="17"/>
  <c r="F26" i="17" l="1"/>
  <c r="E16" i="17"/>
  <c r="E26" i="17" s="1"/>
  <c r="H168" i="9"/>
  <c r="H166" i="9"/>
  <c r="H165" i="9"/>
  <c r="H164" i="9"/>
  <c r="G163" i="9"/>
  <c r="F163" i="9"/>
  <c r="H163" i="9" s="1"/>
  <c r="G162" i="9"/>
  <c r="G161" i="9" s="1"/>
  <c r="G160" i="9" s="1"/>
  <c r="H159" i="9"/>
  <c r="G158" i="9"/>
  <c r="F158" i="9"/>
  <c r="H158" i="9" s="1"/>
  <c r="G157" i="9"/>
  <c r="G156" i="9"/>
  <c r="H155" i="9"/>
  <c r="G154" i="9"/>
  <c r="G153" i="9" s="1"/>
  <c r="F154" i="9"/>
  <c r="H154" i="9" s="1"/>
  <c r="H152" i="9"/>
  <c r="H151" i="9"/>
  <c r="G150" i="9"/>
  <c r="F150" i="9"/>
  <c r="H150" i="9" s="1"/>
  <c r="G148" i="9"/>
  <c r="H146" i="9"/>
  <c r="H144" i="9"/>
  <c r="H143" i="9"/>
  <c r="G142" i="9"/>
  <c r="G141" i="9" s="1"/>
  <c r="F142" i="9"/>
  <c r="H140" i="9"/>
  <c r="G139" i="9"/>
  <c r="G138" i="9" s="1"/>
  <c r="F139" i="9"/>
  <c r="F138" i="9" s="1"/>
  <c r="H137" i="9"/>
  <c r="H136" i="9"/>
  <c r="G135" i="9"/>
  <c r="G134" i="9" s="1"/>
  <c r="F135" i="9"/>
  <c r="F134" i="9"/>
  <c r="H132" i="9"/>
  <c r="G131" i="9"/>
  <c r="G130" i="9" s="1"/>
  <c r="F131" i="9"/>
  <c r="H128" i="9"/>
  <c r="G127" i="9"/>
  <c r="G126" i="9" s="1"/>
  <c r="F127" i="9"/>
  <c r="H125" i="9"/>
  <c r="G124" i="9"/>
  <c r="H124" i="9" s="1"/>
  <c r="F124" i="9"/>
  <c r="F123" i="9"/>
  <c r="H121" i="9"/>
  <c r="H120" i="9"/>
  <c r="H119" i="9"/>
  <c r="H118" i="9"/>
  <c r="H117" i="9"/>
  <c r="H116" i="9"/>
  <c r="H115" i="9"/>
  <c r="H114" i="9"/>
  <c r="G113" i="9"/>
  <c r="G111" i="9" s="1"/>
  <c r="G110" i="9" s="1"/>
  <c r="F113" i="9"/>
  <c r="H109" i="9"/>
  <c r="G107" i="9"/>
  <c r="G106" i="9" s="1"/>
  <c r="G105" i="9" s="1"/>
  <c r="F107" i="9"/>
  <c r="H107" i="9" s="1"/>
  <c r="H104" i="9"/>
  <c r="H103" i="9"/>
  <c r="G102" i="9"/>
  <c r="F102" i="9"/>
  <c r="H102" i="9" s="1"/>
  <c r="H101" i="9"/>
  <c r="G100" i="9"/>
  <c r="F100" i="9"/>
  <c r="F99" i="9"/>
  <c r="H98" i="9"/>
  <c r="H97" i="9"/>
  <c r="H96" i="9"/>
  <c r="H95" i="9"/>
  <c r="G94" i="9"/>
  <c r="G93" i="9" s="1"/>
  <c r="F94" i="9"/>
  <c r="F93" i="9" s="1"/>
  <c r="H92" i="9"/>
  <c r="G91" i="9"/>
  <c r="H91" i="9" s="1"/>
  <c r="F91" i="9"/>
  <c r="H90" i="9"/>
  <c r="G89" i="9"/>
  <c r="F89" i="9"/>
  <c r="F88" i="9" s="1"/>
  <c r="H87" i="9"/>
  <c r="H86" i="9"/>
  <c r="H85" i="9"/>
  <c r="G84" i="9"/>
  <c r="F84" i="9"/>
  <c r="F83" i="9"/>
  <c r="H82" i="9"/>
  <c r="H81" i="9"/>
  <c r="H80" i="9"/>
  <c r="G79" i="9"/>
  <c r="G78" i="9" s="1"/>
  <c r="F79" i="9"/>
  <c r="H77" i="9"/>
  <c r="H76" i="9"/>
  <c r="H75" i="9"/>
  <c r="G74" i="9"/>
  <c r="G73" i="9" s="1"/>
  <c r="F74" i="9"/>
  <c r="F73" i="9"/>
  <c r="H72" i="9"/>
  <c r="G71" i="9"/>
  <c r="G70" i="9" s="1"/>
  <c r="F71" i="9"/>
  <c r="H69" i="9"/>
  <c r="H65" i="9"/>
  <c r="G60" i="9"/>
  <c r="F60" i="9"/>
  <c r="H59" i="9"/>
  <c r="H58" i="9"/>
  <c r="H57" i="9"/>
  <c r="G56" i="9"/>
  <c r="G55" i="9" s="1"/>
  <c r="F56" i="9"/>
  <c r="H56" i="9" s="1"/>
  <c r="H54" i="9"/>
  <c r="G53" i="9"/>
  <c r="F53" i="9"/>
  <c r="H52" i="9"/>
  <c r="H51" i="9"/>
  <c r="H50" i="9"/>
  <c r="G49" i="9"/>
  <c r="F49" i="9"/>
  <c r="H46" i="9"/>
  <c r="G45" i="9"/>
  <c r="G44" i="9" s="1"/>
  <c r="G43" i="9" s="1"/>
  <c r="F45" i="9"/>
  <c r="H45" i="9" s="1"/>
  <c r="H42" i="9"/>
  <c r="G41" i="9"/>
  <c r="F41" i="9"/>
  <c r="H41" i="9" s="1"/>
  <c r="G40" i="9"/>
  <c r="G39" i="9" s="1"/>
  <c r="H37" i="9"/>
  <c r="G36" i="9"/>
  <c r="F36" i="9"/>
  <c r="H36" i="9" s="1"/>
  <c r="H35" i="9"/>
  <c r="H33" i="9"/>
  <c r="H32" i="9"/>
  <c r="G31" i="9"/>
  <c r="F31" i="9"/>
  <c r="H26" i="9"/>
  <c r="G22" i="9"/>
  <c r="G21" i="9" s="1"/>
  <c r="G20" i="9" s="1"/>
  <c r="G19" i="9" s="1"/>
  <c r="F22" i="9"/>
  <c r="F21" i="9" s="1"/>
  <c r="F20" i="9" s="1"/>
  <c r="H18" i="9"/>
  <c r="G14" i="9"/>
  <c r="G13" i="9" s="1"/>
  <c r="G12" i="9" s="1"/>
  <c r="G11" i="9" s="1"/>
  <c r="F14" i="9"/>
  <c r="H14" i="9" s="1"/>
  <c r="H94" i="9" l="1"/>
  <c r="H123" i="9"/>
  <c r="G10" i="9"/>
  <c r="F55" i="9"/>
  <c r="H55" i="9" s="1"/>
  <c r="G123" i="9"/>
  <c r="G122" i="9" s="1"/>
  <c r="H134" i="9"/>
  <c r="G88" i="9"/>
  <c r="H49" i="9"/>
  <c r="H71" i="9"/>
  <c r="H74" i="9"/>
  <c r="H84" i="9"/>
  <c r="H93" i="9"/>
  <c r="H100" i="9"/>
  <c r="H113" i="9"/>
  <c r="H127" i="9"/>
  <c r="H131" i="9"/>
  <c r="H135" i="9"/>
  <c r="H142" i="9"/>
  <c r="H83" i="9"/>
  <c r="G147" i="9"/>
  <c r="G30" i="9"/>
  <c r="G29" i="9" s="1"/>
  <c r="G83" i="9"/>
  <c r="H88" i="9"/>
  <c r="H89" i="9"/>
  <c r="F44" i="9"/>
  <c r="F48" i="9"/>
  <c r="F106" i="9"/>
  <c r="F126" i="9"/>
  <c r="F141" i="9"/>
  <c r="H141" i="9" s="1"/>
  <c r="F153" i="9"/>
  <c r="H153" i="9" s="1"/>
  <c r="H31" i="9"/>
  <c r="G48" i="9"/>
  <c r="H48" i="9" s="1"/>
  <c r="H79" i="9"/>
  <c r="G99" i="9"/>
  <c r="H139" i="9"/>
  <c r="F148" i="9"/>
  <c r="F162" i="9"/>
  <c r="H73" i="9"/>
  <c r="H99" i="9"/>
  <c r="H138" i="9"/>
  <c r="H20" i="9"/>
  <c r="F19" i="9"/>
  <c r="H22" i="9"/>
  <c r="F13" i="9"/>
  <c r="H21" i="9"/>
  <c r="F30" i="9"/>
  <c r="F40" i="9"/>
  <c r="H53" i="9"/>
  <c r="F70" i="9"/>
  <c r="H70" i="9" s="1"/>
  <c r="F78" i="9"/>
  <c r="H78" i="9" s="1"/>
  <c r="F111" i="9"/>
  <c r="F130" i="9"/>
  <c r="F157" i="9"/>
  <c r="H60" i="9"/>
  <c r="H126" i="9" l="1"/>
  <c r="F122" i="9"/>
  <c r="G47" i="9"/>
  <c r="H148" i="9"/>
  <c r="F147" i="9"/>
  <c r="H147" i="9" s="1"/>
  <c r="H106" i="9"/>
  <c r="F105" i="9"/>
  <c r="H105" i="9" s="1"/>
  <c r="G28" i="9"/>
  <c r="G27" i="9" s="1"/>
  <c r="H162" i="9"/>
  <c r="F161" i="9"/>
  <c r="H44" i="9"/>
  <c r="F43" i="9"/>
  <c r="H43" i="9" s="1"/>
  <c r="H130" i="9"/>
  <c r="H19" i="9"/>
  <c r="H111" i="9"/>
  <c r="F110" i="9"/>
  <c r="H110" i="9" s="1"/>
  <c r="H40" i="9"/>
  <c r="F39" i="9"/>
  <c r="H39" i="9" s="1"/>
  <c r="F47" i="9"/>
  <c r="F12" i="9"/>
  <c r="H13" i="9"/>
  <c r="H30" i="9"/>
  <c r="F29" i="9"/>
  <c r="H157" i="9"/>
  <c r="F156" i="9"/>
  <c r="H156" i="9" s="1"/>
  <c r="F160" i="9" l="1"/>
  <c r="H160" i="9" s="1"/>
  <c r="H161" i="9"/>
  <c r="H122" i="9"/>
  <c r="F28" i="9"/>
  <c r="H29" i="9"/>
  <c r="H47" i="9"/>
  <c r="H12" i="9"/>
  <c r="F11" i="9"/>
  <c r="F10" i="9" l="1"/>
  <c r="H11" i="9"/>
  <c r="F27" i="9"/>
  <c r="H28" i="9"/>
  <c r="H10" i="9" l="1"/>
  <c r="H27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9" authorId="0" shapeId="0" xr:uid="{03BB8002-9051-41CC-8C94-3C196ECE4E5C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§ 6050</t>
        </r>
      </text>
    </comment>
    <comment ref="B21" authorId="0" shapeId="0" xr:uid="{EFE43D2A-01EA-4152-9B04-C281FB3EA09F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§ 6060</t>
        </r>
      </text>
    </comment>
    <comment ref="B23" authorId="0" shapeId="0" xr:uid="{886A3D8E-F4BB-406F-8873-E69AD057E2FA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§ 6050</t>
        </r>
      </text>
    </comment>
    <comment ref="B25" authorId="0" shapeId="0" xr:uid="{71D4ADDC-C3AF-490F-AE7E-510E0A3944F7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§ 6050</t>
        </r>
      </text>
    </comment>
    <comment ref="B27" authorId="0" shapeId="0" xr:uid="{8210A12D-3CE5-481F-85DD-DEDAECE2EA3A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§ 6050</t>
        </r>
      </text>
    </comment>
    <comment ref="B29" authorId="0" shapeId="0" xr:uid="{9A08C1D0-878B-4B4E-9E35-AC99890E842B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§ 6050</t>
        </r>
      </text>
    </comment>
    <comment ref="B31" authorId="0" shapeId="0" xr:uid="{12362BF3-44A4-4871-AB65-C84B48340111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§ 6050</t>
        </r>
      </text>
    </comment>
  </commentList>
</comments>
</file>

<file path=xl/sharedStrings.xml><?xml version="1.0" encoding="utf-8"?>
<sst xmlns="http://schemas.openxmlformats.org/spreadsheetml/2006/main" count="289" uniqueCount="192">
  <si>
    <t>Załącznik Nr 1</t>
  </si>
  <si>
    <t>w złotych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</si>
  <si>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</si>
  <si>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</si>
  <si>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</si>
  <si>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</si>
  <si>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</si>
  <si>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</si>
  <si>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</si>
  <si>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</si>
  <si>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>DOCHODY OGÓŁEM:</t>
  </si>
  <si>
    <t>Oświata i wychowanie</t>
  </si>
  <si>
    <t>Szkoły podstawowe</t>
  </si>
  <si>
    <t>Jednostki oświatowe zbiorczo</t>
  </si>
  <si>
    <t>Przedszkola</t>
  </si>
  <si>
    <t>Pozostała działalność</t>
  </si>
  <si>
    <t>Pomoc społeczna</t>
  </si>
  <si>
    <t>Edukacyjna opieka wychowawcza</t>
  </si>
  <si>
    <t>WYDATKI OGÓŁEM:</t>
  </si>
  <si>
    <t>Wydatki na zadania własne:</t>
  </si>
  <si>
    <t>zakup materiałów i wyposażenia</t>
  </si>
  <si>
    <t>zakup energii</t>
  </si>
  <si>
    <t>zakup usług pozostałych</t>
  </si>
  <si>
    <t>wynagrodzenia bezosobowe</t>
  </si>
  <si>
    <t>852</t>
  </si>
  <si>
    <t>wynagrodzenia osobowe pracowników</t>
  </si>
  <si>
    <t>składki na ubezpieczenia społeczne</t>
  </si>
  <si>
    <t>Załącznik Nr 3</t>
  </si>
  <si>
    <t>w tym:</t>
  </si>
  <si>
    <t>Planowane wydatki</t>
  </si>
  <si>
    <t>Załącznik Nr 2</t>
  </si>
  <si>
    <t>Dział</t>
  </si>
  <si>
    <t xml:space="preserve">Prezydenta Miasta Włocławek </t>
  </si>
  <si>
    <t>zakup środków dydaktycznych i książek</t>
  </si>
  <si>
    <t>dodatkowe wynagrodzenie roczne</t>
  </si>
  <si>
    <t>Bezpieczeństwo publiczne i ochrona</t>
  </si>
  <si>
    <t>przeciwpożarowa</t>
  </si>
  <si>
    <t>Technika</t>
  </si>
  <si>
    <t>Szkoły zawodowe specjalne</t>
  </si>
  <si>
    <t>Dochody na zadania zlecone:</t>
  </si>
  <si>
    <t>2010</t>
  </si>
  <si>
    <t xml:space="preserve">dotacje celowe otrzymane z budżetu państwa na </t>
  </si>
  <si>
    <t>realizację zadań bieżących z zakresu administracji</t>
  </si>
  <si>
    <t xml:space="preserve">składki na ubezpieczenia społeczne </t>
  </si>
  <si>
    <t>zakup usług remontowych</t>
  </si>
  <si>
    <t>Wydatki na zadania zlecone:</t>
  </si>
  <si>
    <t>Straż gminna (miejska)</t>
  </si>
  <si>
    <t>Straż Miejska</t>
  </si>
  <si>
    <t>wydatki inwestycyjne jednostek budżetowych</t>
  </si>
  <si>
    <t>Świetlice szkolne</t>
  </si>
  <si>
    <t>Poradnie psychologiczno - pedagogiczne, w tym</t>
  </si>
  <si>
    <t>poradnie specjalistyczne</t>
  </si>
  <si>
    <t>Wczesne wspomaganie rozwoju dziecka</t>
  </si>
  <si>
    <t xml:space="preserve">Pozostałe </t>
  </si>
  <si>
    <t>Jednostka</t>
  </si>
  <si>
    <t xml:space="preserve">Łączne </t>
  </si>
  <si>
    <t>rok</t>
  </si>
  <si>
    <t>Źródła finansowania</t>
  </si>
  <si>
    <t xml:space="preserve">środki  </t>
  </si>
  <si>
    <t>organizacyjna</t>
  </si>
  <si>
    <t>Nazwa zadania inwestycyjnego</t>
  </si>
  <si>
    <t>koszty</t>
  </si>
  <si>
    <t>budżetowy</t>
  </si>
  <si>
    <t>środki</t>
  </si>
  <si>
    <t>wydzielone</t>
  </si>
  <si>
    <t>realizująca</t>
  </si>
  <si>
    <t>dochody</t>
  </si>
  <si>
    <t xml:space="preserve">pochodzące </t>
  </si>
  <si>
    <t>wymienione</t>
  </si>
  <si>
    <t>rachunki</t>
  </si>
  <si>
    <t>program lub</t>
  </si>
  <si>
    <t>(8+9+10)</t>
  </si>
  <si>
    <t xml:space="preserve">własne </t>
  </si>
  <si>
    <t>z innych</t>
  </si>
  <si>
    <t>w art.5 ust.1</t>
  </si>
  <si>
    <t>jednostek</t>
  </si>
  <si>
    <t>koordynująca</t>
  </si>
  <si>
    <t>źródeł</t>
  </si>
  <si>
    <t>pkt 2 i 3 u.f.p.</t>
  </si>
  <si>
    <t>oświatowych</t>
  </si>
  <si>
    <t>wykonanie</t>
  </si>
  <si>
    <t>programu</t>
  </si>
  <si>
    <t>OGÓŁEM:</t>
  </si>
  <si>
    <t>x</t>
  </si>
  <si>
    <t>Zmiany w budżecie miasta Włocławek na 2021 rok</t>
  </si>
  <si>
    <t>przed zmianą</t>
  </si>
  <si>
    <t>Dochody na zadania własne:</t>
  </si>
  <si>
    <t>Organ</t>
  </si>
  <si>
    <t xml:space="preserve">składki na Fundusz Pracy oraz Fundusz Solidarnościowy </t>
  </si>
  <si>
    <t>Wydział Inwestycji</t>
  </si>
  <si>
    <t>pozostałe odsetki</t>
  </si>
  <si>
    <t>Dokształcanie i doskonalenie nauczycieli</t>
  </si>
  <si>
    <t>Wydział Edukacji - projekt pn. "Włocławek zawodowo II"</t>
  </si>
  <si>
    <t>851</t>
  </si>
  <si>
    <t>Ochrona zdrowia</t>
  </si>
  <si>
    <t>Wydział Polityki Społecznej i Zdrowia Publicznego</t>
  </si>
  <si>
    <t>Kolonie i obozy oraz inne formy wypoczynku dzieci</t>
  </si>
  <si>
    <t>i młodzieży szkolnej, a także szkolenia młodzieży</t>
  </si>
  <si>
    <t>Rodzina</t>
  </si>
  <si>
    <t>Gospodarka komunalna i ochrona środowiska</t>
  </si>
  <si>
    <t>90095</t>
  </si>
  <si>
    <t>Kultura fizyczna</t>
  </si>
  <si>
    <t>Obiekty sportowe</t>
  </si>
  <si>
    <t xml:space="preserve">Wydatki
</t>
  </si>
  <si>
    <t>Plan wydatków majątkowych na 2021 rok</t>
  </si>
  <si>
    <t>wprowadza się nowe zadanie:</t>
  </si>
  <si>
    <t>*  - łączne koszty finansowe obejmują wydatki majątkowe i wydatki bieżące</t>
  </si>
  <si>
    <t>finansowe*</t>
  </si>
  <si>
    <t>854</t>
  </si>
  <si>
    <t>85415</t>
  </si>
  <si>
    <t>Pomoc materialna dla uczniów o charakterze socjalnym</t>
  </si>
  <si>
    <t>2330</t>
  </si>
  <si>
    <t>dotacje celowe otrzymane od samorządu</t>
  </si>
  <si>
    <t>województwa na zadania bieżące realizowane</t>
  </si>
  <si>
    <t xml:space="preserve">na podstawie porozumień (umów) między </t>
  </si>
  <si>
    <t>jednostkami samorządu terytorialnego</t>
  </si>
  <si>
    <t>Karta Dużej Rodziny</t>
  </si>
  <si>
    <t>rządowej oraz innych zadań zleconych gminie (związkom</t>
  </si>
  <si>
    <t>Administracja publiczna</t>
  </si>
  <si>
    <t>75023</t>
  </si>
  <si>
    <t>Urzędy gmin (miast i miast na prawach powiatu)</t>
  </si>
  <si>
    <t>Wydział Organizacyjno-Prawny i Kadr</t>
  </si>
  <si>
    <t xml:space="preserve">opłaty za administrowanie i czynsze za budynki, </t>
  </si>
  <si>
    <t>lokale i pomieszczenia garażowe</t>
  </si>
  <si>
    <t>Wydział Finansów</t>
  </si>
  <si>
    <t>podatek od towarów i usług (VAT)</t>
  </si>
  <si>
    <t>Różne rozliczenia</t>
  </si>
  <si>
    <t>Rezerwy ogólne i celowe</t>
  </si>
  <si>
    <t>6800</t>
  </si>
  <si>
    <t>rezerwy na inwestycje i zakupy inwestycyjne</t>
  </si>
  <si>
    <t xml:space="preserve">  - rezerwa celowa</t>
  </si>
  <si>
    <t>podróże służbowe krajowe</t>
  </si>
  <si>
    <t xml:space="preserve">różne opłaty i składki </t>
  </si>
  <si>
    <t>Wydział Edukacji</t>
  </si>
  <si>
    <t>2910</t>
  </si>
  <si>
    <t xml:space="preserve">zwrot dotacji oraz płatności, w tym wykorzystanych </t>
  </si>
  <si>
    <t xml:space="preserve">niezgodnie z przeznaczeniem lub wykorzystanych </t>
  </si>
  <si>
    <t>z naruszeniem procedur, o których mowa w art. 184</t>
  </si>
  <si>
    <t>ustawy, pobranych nienależnie lub w nadmiernej</t>
  </si>
  <si>
    <t>wysokości</t>
  </si>
  <si>
    <t>4560</t>
  </si>
  <si>
    <t xml:space="preserve">odsetki od dotacji oraz płatności: wykorzystanych </t>
  </si>
  <si>
    <t>z naruszeniem procedur, o których mowa w art. 184 ustawy,</t>
  </si>
  <si>
    <t>pobranych nienależnie lub w nadmiernej wysokości</t>
  </si>
  <si>
    <t>Przedszkola specjalne</t>
  </si>
  <si>
    <t xml:space="preserve">Dowożenie uczniów do szkół </t>
  </si>
  <si>
    <t xml:space="preserve">pozostałe podatki na rzecz budżetów jednostek </t>
  </si>
  <si>
    <t>samorządu terytorialnego</t>
  </si>
  <si>
    <t>Licea ogólnokształcące</t>
  </si>
  <si>
    <t xml:space="preserve">wydatki na zakupy inwestycyjne jednostek </t>
  </si>
  <si>
    <t>budżetowych</t>
  </si>
  <si>
    <t xml:space="preserve">Młodzieżowy Ośrodek Wychowawczy - projekt pn. </t>
  </si>
  <si>
    <t>"Wykluczenie nie ma MOWy"</t>
  </si>
  <si>
    <t>stypendia dla uczniów</t>
  </si>
  <si>
    <t>Młodzieżowe ośrodki wychowawcze</t>
  </si>
  <si>
    <t>podatek od nieruchomości</t>
  </si>
  <si>
    <t>Oczyszczanie miast i wsi</t>
  </si>
  <si>
    <t xml:space="preserve">Wydział Nadzoru Właścicielskiego, Gospodarki </t>
  </si>
  <si>
    <t>Komunalnej i Informatyzacji</t>
  </si>
  <si>
    <t>szkolenia pracowników  niebędących członkami</t>
  </si>
  <si>
    <t xml:space="preserve">korpusu służby cywilnej </t>
  </si>
  <si>
    <t>do Zarządzenia NR 58/2021</t>
  </si>
  <si>
    <t>z dnia 19 lutego 2021 r.</t>
  </si>
  <si>
    <t xml:space="preserve">BUDŻET OBYWATELSKI </t>
  </si>
  <si>
    <t>Rozbudowa monitoringu miejskiego na osiedlu Kazimierza Wielkiego</t>
  </si>
  <si>
    <t>Wyposażenie Zespołów Ratownictwa Medycznego oraz Szpitalnego Oddziału Ratunkowego w wideolaryngoskopy</t>
  </si>
  <si>
    <t>Urząd Miasta /Wydział  Polityki Społecznej i Zdrowia Publicznego/</t>
  </si>
  <si>
    <t>Zielone Serce Miasta - Stary Rynek</t>
  </si>
  <si>
    <t>Urząd Miasta /Wydział Inwestycji/</t>
  </si>
  <si>
    <t>Droga dla działkowców i mieszkańców ulicy Ruda</t>
  </si>
  <si>
    <t>Ogólnomiejska Ścieżka Zdrowia na osiedlu Michelin</t>
  </si>
  <si>
    <t>Osiedlowa Strefa Rekreacyjna "Na Południu" - na terenie wokół Zespołu Szkolno - Przedszkolnego nr 1</t>
  </si>
  <si>
    <t>Plac Zabaw na mini osiedlu "Dziewińska"</t>
  </si>
  <si>
    <t>REZERWA INWESTYCYJNA</t>
  </si>
  <si>
    <t xml:space="preserve"> -</t>
  </si>
  <si>
    <t>Prezydenci</t>
  </si>
  <si>
    <t>Budżet Obywatelski</t>
  </si>
  <si>
    <t xml:space="preserve">Dochody i wydatki związane z realizacją zadań wykonywanych na podstawie porozumień (umów) </t>
  </si>
  <si>
    <t>między jednostkami samorządu terytorialnego na 2021 rok</t>
  </si>
  <si>
    <t>z tego:</t>
  </si>
  <si>
    <t>Dotacje</t>
  </si>
  <si>
    <t>ogółem</t>
  </si>
  <si>
    <t>Wydatki</t>
  </si>
  <si>
    <t>Rozdział</t>
  </si>
  <si>
    <t>(6 + 10)</t>
  </si>
  <si>
    <t>bieżące</t>
  </si>
  <si>
    <t>wynagrodzenia i składki od nich naliczane</t>
  </si>
  <si>
    <t>świadczenia na rzecz osób fizycznych</t>
  </si>
  <si>
    <t>dotacje</t>
  </si>
  <si>
    <t>majątkowe</t>
  </si>
  <si>
    <t>Ogółem:</t>
  </si>
  <si>
    <r>
      <t>gmin, związkom powiatowo-gminnym) ustawami</t>
    </r>
    <r>
      <rPr>
        <sz val="8"/>
        <rFont val="Arial CE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</si>
</sst>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name val="Arial CE"/>
      <charset val="238"/>
    </font>
    <font>
      <sz val="10"/>
      <name val="Arial CE"/>
      <family val="2"/>
      <charset val="238"/>
    </font>
    <font>
      <sz val="11"/>
      <name val="Arial CE"/>
      <family val="2"/>
      <charset val="238"/>
    </font>
    <font>
      <sz val="7"/>
      <name val="Arial CE"/>
      <family val="2"/>
      <charset val="238"/>
    </font>
    <font>
      <b/>
      <sz val="7"/>
      <name val="Arial CE"/>
      <family val="2"/>
      <charset val="238"/>
    </font>
    <font>
      <sz val="7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sz val="9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10"/>
      <name val="Arial CE"/>
      <charset val="238"/>
    </font>
    <font>
      <b/>
      <sz val="9"/>
      <name val="Arial CE"/>
      <charset val="238"/>
    </font>
    <font>
      <b/>
      <u/>
      <sz val="8"/>
      <name val="Arial CE"/>
      <charset val="238"/>
    </font>
    <font>
      <b/>
      <sz val="6"/>
      <name val="Arial CE"/>
      <charset val="238"/>
    </font>
    <font>
      <u/>
      <sz val="7"/>
      <name val="Arial CE"/>
      <charset val="238"/>
    </font>
    <font>
      <sz val="6"/>
      <name val="Arial CE"/>
      <charset val="238"/>
    </font>
    <font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4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/>
    <xf numFmtId="0" fontId="2" fillId="0" borderId="0" xfId="0" applyFont="1" applyAlignment="1">
      <alignment horizontal="center"/>
    </xf>
    <xf numFmtId="49" fontId="1" fillId="0" borderId="4" xfId="0" applyNumberFormat="1" applyFont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2" fillId="0" borderId="0" xfId="0" applyFont="1"/>
    <xf numFmtId="0" fontId="2" fillId="0" borderId="17" xfId="0" applyFont="1" applyBorder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/>
    <xf numFmtId="0" fontId="2" fillId="0" borderId="1" xfId="0" applyFont="1" applyBorder="1"/>
    <xf numFmtId="49" fontId="2" fillId="0" borderId="1" xfId="0" applyNumberFormat="1" applyFont="1" applyBorder="1"/>
    <xf numFmtId="0" fontId="6" fillId="0" borderId="2" xfId="0" applyFont="1" applyBorder="1"/>
    <xf numFmtId="0" fontId="6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8" fillId="0" borderId="0" xfId="0" applyFont="1"/>
    <xf numFmtId="0" fontId="6" fillId="0" borderId="4" xfId="0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9" fontId="6" fillId="0" borderId="7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2" fillId="0" borderId="4" xfId="0" applyNumberFormat="1" applyFont="1" applyBorder="1"/>
    <xf numFmtId="49" fontId="2" fillId="0" borderId="4" xfId="0" applyNumberFormat="1" applyFont="1" applyBorder="1" applyAlignment="1">
      <alignment horizontal="right"/>
    </xf>
    <xf numFmtId="0" fontId="6" fillId="0" borderId="10" xfId="0" applyFont="1" applyBorder="1"/>
    <xf numFmtId="4" fontId="6" fillId="0" borderId="11" xfId="0" applyNumberFormat="1" applyFont="1" applyBorder="1"/>
    <xf numFmtId="0" fontId="6" fillId="0" borderId="12" xfId="0" applyFont="1" applyBorder="1"/>
    <xf numFmtId="4" fontId="6" fillId="0" borderId="13" xfId="0" applyNumberFormat="1" applyFont="1" applyBorder="1"/>
    <xf numFmtId="3" fontId="6" fillId="0" borderId="4" xfId="0" applyNumberFormat="1" applyFont="1" applyBorder="1" applyAlignment="1">
      <alignment horizontal="right"/>
    </xf>
    <xf numFmtId="3" fontId="6" fillId="0" borderId="4" xfId="0" applyNumberFormat="1" applyFont="1" applyBorder="1"/>
    <xf numFmtId="49" fontId="6" fillId="0" borderId="4" xfId="0" applyNumberFormat="1" applyFont="1" applyBorder="1" applyAlignment="1">
      <alignment horizontal="right"/>
    </xf>
    <xf numFmtId="3" fontId="6" fillId="0" borderId="5" xfId="0" applyNumberFormat="1" applyFont="1" applyBorder="1"/>
    <xf numFmtId="4" fontId="6" fillId="0" borderId="13" xfId="0" applyNumberFormat="1" applyFont="1" applyBorder="1" applyAlignment="1">
      <alignment horizontal="right"/>
    </xf>
    <xf numFmtId="0" fontId="2" fillId="0" borderId="4" xfId="0" applyFont="1" applyBorder="1"/>
    <xf numFmtId="0" fontId="2" fillId="0" borderId="8" xfId="0" applyFont="1" applyBorder="1"/>
    <xf numFmtId="4" fontId="2" fillId="0" borderId="7" xfId="0" applyNumberFormat="1" applyFont="1" applyBorder="1"/>
    <xf numFmtId="4" fontId="2" fillId="0" borderId="7" xfId="0" applyNumberFormat="1" applyFont="1" applyBorder="1" applyAlignment="1">
      <alignment horizontal="right"/>
    </xf>
    <xf numFmtId="0" fontId="2" fillId="0" borderId="5" xfId="0" applyFont="1" applyBorder="1"/>
    <xf numFmtId="4" fontId="2" fillId="0" borderId="4" xfId="0" applyNumberFormat="1" applyFont="1" applyBorder="1" applyAlignment="1">
      <alignment horizontal="right"/>
    </xf>
    <xf numFmtId="4" fontId="2" fillId="0" borderId="4" xfId="0" applyNumberFormat="1" applyFont="1" applyBorder="1"/>
    <xf numFmtId="4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/>
    <xf numFmtId="3" fontId="2" fillId="0" borderId="8" xfId="0" applyNumberFormat="1" applyFont="1" applyBorder="1"/>
    <xf numFmtId="4" fontId="1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6" fillId="0" borderId="7" xfId="0" applyNumberFormat="1" applyFont="1" applyBorder="1"/>
    <xf numFmtId="0" fontId="2" fillId="0" borderId="7" xfId="0" applyFont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center"/>
    </xf>
    <xf numFmtId="3" fontId="9" fillId="0" borderId="4" xfId="0" applyNumberFormat="1" applyFont="1" applyBorder="1" applyAlignment="1">
      <alignment horizontal="right"/>
    </xf>
    <xf numFmtId="0" fontId="9" fillId="0" borderId="4" xfId="0" applyFont="1" applyBorder="1"/>
    <xf numFmtId="0" fontId="9" fillId="0" borderId="4" xfId="0" applyFont="1" applyBorder="1" applyAlignment="1">
      <alignment horizontal="right"/>
    </xf>
    <xf numFmtId="0" fontId="9" fillId="0" borderId="5" xfId="0" applyFont="1" applyBorder="1"/>
    <xf numFmtId="0" fontId="1" fillId="0" borderId="4" xfId="0" applyFont="1" applyBorder="1" applyAlignment="1">
      <alignment horizontal="right"/>
    </xf>
    <xf numFmtId="0" fontId="1" fillId="0" borderId="8" xfId="0" applyFont="1" applyBorder="1"/>
    <xf numFmtId="4" fontId="1" fillId="0" borderId="4" xfId="0" applyNumberFormat="1" applyFont="1" applyBorder="1" applyAlignment="1">
      <alignment horizontal="right" vertical="center"/>
    </xf>
    <xf numFmtId="3" fontId="1" fillId="0" borderId="4" xfId="0" applyNumberFormat="1" applyFont="1" applyBorder="1" applyAlignment="1">
      <alignment horizontal="right"/>
    </xf>
    <xf numFmtId="3" fontId="1" fillId="0" borderId="4" xfId="0" applyNumberFormat="1" applyFont="1" applyBorder="1"/>
    <xf numFmtId="4" fontId="1" fillId="0" borderId="4" xfId="0" applyNumberFormat="1" applyFont="1" applyBorder="1"/>
    <xf numFmtId="0" fontId="6" fillId="0" borderId="4" xfId="0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4" fontId="1" fillId="0" borderId="7" xfId="0" applyNumberFormat="1" applyFont="1" applyBorder="1"/>
    <xf numFmtId="49" fontId="6" fillId="0" borderId="7" xfId="0" applyNumberFormat="1" applyFont="1" applyBorder="1" applyAlignment="1">
      <alignment horizontal="right"/>
    </xf>
    <xf numFmtId="4" fontId="2" fillId="0" borderId="15" xfId="0" applyNumberFormat="1" applyFont="1" applyBorder="1"/>
    <xf numFmtId="4" fontId="6" fillId="0" borderId="4" xfId="0" applyNumberFormat="1" applyFont="1" applyBorder="1"/>
    <xf numFmtId="49" fontId="2" fillId="0" borderId="4" xfId="0" applyNumberFormat="1" applyFont="1" applyBorder="1" applyAlignment="1">
      <alignment horizontal="center"/>
    </xf>
    <xf numFmtId="0" fontId="2" fillId="0" borderId="7" xfId="0" applyFont="1" applyBorder="1"/>
    <xf numFmtId="0" fontId="8" fillId="0" borderId="7" xfId="0" applyFont="1" applyBorder="1" applyAlignment="1">
      <alignment horizontal="right"/>
    </xf>
    <xf numFmtId="0" fontId="8" fillId="0" borderId="7" xfId="0" applyFont="1" applyBorder="1"/>
    <xf numFmtId="49" fontId="8" fillId="0" borderId="7" xfId="0" applyNumberFormat="1" applyFont="1" applyBorder="1" applyAlignment="1">
      <alignment horizontal="right"/>
    </xf>
    <xf numFmtId="0" fontId="8" fillId="0" borderId="8" xfId="0" applyFont="1" applyBorder="1"/>
    <xf numFmtId="0" fontId="8" fillId="0" borderId="0" xfId="0" applyFont="1" applyAlignment="1">
      <alignment horizontal="right"/>
    </xf>
    <xf numFmtId="0" fontId="10" fillId="0" borderId="0" xfId="0" applyFont="1"/>
    <xf numFmtId="3" fontId="5" fillId="0" borderId="0" xfId="0" applyNumberFormat="1" applyFont="1" applyAlignment="1">
      <alignment horizontal="left"/>
    </xf>
    <xf numFmtId="0" fontId="6" fillId="0" borderId="1" xfId="0" applyFont="1" applyBorder="1"/>
    <xf numFmtId="0" fontId="6" fillId="0" borderId="17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6" fillId="0" borderId="7" xfId="0" applyFont="1" applyBorder="1"/>
    <xf numFmtId="0" fontId="6" fillId="0" borderId="9" xfId="0" applyFont="1" applyBorder="1"/>
    <xf numFmtId="0" fontId="6" fillId="0" borderId="9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Continuous" vertical="center" wrapText="1"/>
    </xf>
    <xf numFmtId="4" fontId="9" fillId="0" borderId="13" xfId="0" applyNumberFormat="1" applyFont="1" applyBorder="1" applyAlignment="1">
      <alignment horizontal="right"/>
    </xf>
    <xf numFmtId="4" fontId="9" fillId="0" borderId="13" xfId="0" applyNumberFormat="1" applyFont="1" applyBorder="1"/>
    <xf numFmtId="49" fontId="1" fillId="0" borderId="4" xfId="0" applyNumberFormat="1" applyFont="1" applyBorder="1"/>
    <xf numFmtId="4" fontId="1" fillId="0" borderId="1" xfId="0" applyNumberFormat="1" applyFont="1" applyBorder="1"/>
    <xf numFmtId="3" fontId="9" fillId="0" borderId="4" xfId="0" applyNumberFormat="1" applyFont="1" applyBorder="1"/>
    <xf numFmtId="0" fontId="2" fillId="0" borderId="0" xfId="0" applyFont="1" applyAlignment="1">
      <alignment horizontal="centerContinuous"/>
    </xf>
    <xf numFmtId="0" fontId="10" fillId="0" borderId="20" xfId="0" applyFont="1" applyBorder="1" applyAlignment="1">
      <alignment horizontal="centerContinuous" vertical="center" wrapText="1"/>
    </xf>
    <xf numFmtId="0" fontId="10" fillId="0" borderId="18" xfId="0" applyFont="1" applyBorder="1" applyAlignment="1">
      <alignment horizontal="centerContinuous" vertical="center" wrapText="1"/>
    </xf>
    <xf numFmtId="0" fontId="9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4" fontId="9" fillId="0" borderId="6" xfId="0" applyNumberFormat="1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1" fillId="0" borderId="3" xfId="0" quotePrefix="1" applyNumberFormat="1" applyFont="1" applyBorder="1" applyAlignment="1">
      <alignment horizontal="center" vertical="center" wrapText="1"/>
    </xf>
    <xf numFmtId="4" fontId="1" fillId="0" borderId="1" xfId="0" quotePrefix="1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4" fontId="1" fillId="0" borderId="9" xfId="0" applyNumberFormat="1" applyFont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4" fontId="1" fillId="0" borderId="9" xfId="0" quotePrefix="1" applyNumberFormat="1" applyFont="1" applyBorder="1" applyAlignment="1">
      <alignment horizontal="center" vertical="center" wrapText="1"/>
    </xf>
    <xf numFmtId="4" fontId="1" fillId="0" borderId="7" xfId="0" quotePrefix="1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vertical="center" wrapText="1"/>
    </xf>
    <xf numFmtId="4" fontId="1" fillId="0" borderId="6" xfId="0" quotePrefix="1" applyNumberFormat="1" applyFont="1" applyBorder="1" applyAlignment="1">
      <alignment horizontal="center" vertical="center" wrapText="1"/>
    </xf>
    <xf numFmtId="4" fontId="1" fillId="0" borderId="4" xfId="0" quotePrefix="1" applyNumberFormat="1" applyFont="1" applyBorder="1" applyAlignment="1">
      <alignment horizontal="center" vertical="center" wrapText="1"/>
    </xf>
    <xf numFmtId="0" fontId="9" fillId="0" borderId="27" xfId="0" applyFont="1" applyBorder="1" applyAlignment="1">
      <alignment vertical="center" wrapText="1"/>
    </xf>
    <xf numFmtId="4" fontId="9" fillId="0" borderId="27" xfId="0" applyNumberFormat="1" applyFont="1" applyBorder="1" applyAlignment="1">
      <alignment vertical="center" wrapText="1"/>
    </xf>
    <xf numFmtId="4" fontId="9" fillId="0" borderId="11" xfId="0" applyNumberFormat="1" applyFont="1" applyBorder="1" applyAlignment="1">
      <alignment horizontal="center" vertical="center" wrapText="1"/>
    </xf>
    <xf numFmtId="4" fontId="9" fillId="0" borderId="11" xfId="0" applyNumberFormat="1" applyFont="1" applyBorder="1" applyAlignment="1">
      <alignment horizontal="right" vertical="center" wrapText="1"/>
    </xf>
    <xf numFmtId="0" fontId="1" fillId="0" borderId="29" xfId="0" applyFont="1" applyBorder="1" applyAlignment="1">
      <alignment vertical="center" wrapText="1"/>
    </xf>
    <xf numFmtId="4" fontId="1" fillId="0" borderId="29" xfId="0" applyNumberFormat="1" applyFont="1" applyBorder="1" applyAlignment="1">
      <alignment vertical="center" wrapText="1"/>
    </xf>
    <xf numFmtId="4" fontId="1" fillId="0" borderId="29" xfId="0" applyNumberFormat="1" applyFont="1" applyBorder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Continuous" vertical="center"/>
    </xf>
    <xf numFmtId="0" fontId="18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center" vertical="top" wrapText="1"/>
    </xf>
    <xf numFmtId="0" fontId="12" fillId="0" borderId="19" xfId="0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vertical="center"/>
    </xf>
    <xf numFmtId="0" fontId="19" fillId="0" borderId="22" xfId="0" applyFont="1" applyBorder="1" applyAlignment="1">
      <alignment vertical="center"/>
    </xf>
    <xf numFmtId="3" fontId="19" fillId="0" borderId="21" xfId="0" applyNumberFormat="1" applyFont="1" applyBorder="1" applyAlignment="1">
      <alignment vertical="center"/>
    </xf>
    <xf numFmtId="0" fontId="20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3" fontId="19" fillId="0" borderId="22" xfId="0" applyNumberFormat="1" applyFont="1" applyBorder="1" applyAlignment="1">
      <alignment vertical="center"/>
    </xf>
    <xf numFmtId="0" fontId="19" fillId="0" borderId="21" xfId="0" applyFont="1" applyBorder="1" applyAlignment="1">
      <alignment vertical="center"/>
    </xf>
    <xf numFmtId="0" fontId="19" fillId="0" borderId="23" xfId="0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3" fontId="19" fillId="0" borderId="4" xfId="0" applyNumberFormat="1" applyFont="1" applyBorder="1" applyAlignment="1">
      <alignment vertical="center"/>
    </xf>
    <xf numFmtId="3" fontId="19" fillId="0" borderId="23" xfId="0" applyNumberFormat="1" applyFont="1" applyBorder="1" applyAlignment="1">
      <alignment vertical="center"/>
    </xf>
    <xf numFmtId="3" fontId="7" fillId="0" borderId="19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9" xfId="0" applyFont="1" applyBorder="1" applyAlignment="1">
      <alignment horizontal="center" vertical="center" wrapText="1"/>
    </xf>
    <xf numFmtId="4" fontId="22" fillId="0" borderId="19" xfId="0" applyNumberFormat="1" applyFont="1" applyBorder="1" applyAlignment="1">
      <alignment horizontal="right" vertical="center" wrapText="1"/>
    </xf>
    <xf numFmtId="3" fontId="22" fillId="0" borderId="19" xfId="0" applyNumberFormat="1" applyFont="1" applyBorder="1" applyAlignment="1">
      <alignment horizontal="center" vertical="center" wrapText="1"/>
    </xf>
    <xf numFmtId="0" fontId="22" fillId="0" borderId="0" xfId="0" applyFont="1"/>
    <xf numFmtId="3" fontId="22" fillId="0" borderId="0" xfId="0" applyNumberFormat="1" applyFont="1"/>
    <xf numFmtId="0" fontId="23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3" fontId="24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23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vertical="center" wrapText="1"/>
    </xf>
    <xf numFmtId="0" fontId="23" fillId="0" borderId="5" xfId="0" applyFont="1" applyBorder="1" applyAlignment="1">
      <alignment horizontal="center" vertical="center" wrapText="1"/>
    </xf>
    <xf numFmtId="3" fontId="26" fillId="0" borderId="4" xfId="0" applyNumberFormat="1" applyFont="1" applyBorder="1" applyAlignment="1">
      <alignment horizontal="center" vertical="center" wrapText="1"/>
    </xf>
    <xf numFmtId="3" fontId="26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" fontId="23" fillId="0" borderId="7" xfId="0" applyNumberFormat="1" applyFont="1" applyBorder="1" applyAlignment="1">
      <alignment horizontal="center" vertical="center" wrapText="1"/>
    </xf>
    <xf numFmtId="3" fontId="26" fillId="0" borderId="7" xfId="0" applyNumberFormat="1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/>
    </xf>
    <xf numFmtId="1" fontId="23" fillId="0" borderId="4" xfId="0" applyNumberFormat="1" applyFont="1" applyBorder="1" applyAlignment="1">
      <alignment horizontal="center" vertical="center" wrapText="1"/>
    </xf>
    <xf numFmtId="0" fontId="1" fillId="0" borderId="26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4" fontId="1" fillId="0" borderId="27" xfId="0" applyNumberFormat="1" applyFont="1" applyBorder="1" applyAlignment="1">
      <alignment horizontal="center" vertical="center" wrapText="1"/>
    </xf>
    <xf numFmtId="3" fontId="26" fillId="0" borderId="28" xfId="0" applyNumberFormat="1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4" fontId="1" fillId="0" borderId="19" xfId="0" applyNumberFormat="1" applyFont="1" applyBorder="1" applyAlignment="1">
      <alignment horizontal="center" vertical="center" wrapText="1"/>
    </xf>
    <xf numFmtId="3" fontId="26" fillId="0" borderId="19" xfId="0" applyNumberFormat="1" applyFont="1" applyBorder="1" applyAlignment="1">
      <alignment horizontal="center" vertical="center" wrapText="1"/>
    </xf>
    <xf numFmtId="0" fontId="27" fillId="0" borderId="0" xfId="0" applyFont="1"/>
    <xf numFmtId="0" fontId="27" fillId="0" borderId="0" xfId="0" applyFont="1" applyAlignment="1">
      <alignment horizontal="center"/>
    </xf>
    <xf numFmtId="0" fontId="1" fillId="0" borderId="15" xfId="0" applyFont="1" applyBorder="1" applyAlignment="1">
      <alignment vertical="center" wrapText="1"/>
    </xf>
    <xf numFmtId="4" fontId="1" fillId="0" borderId="15" xfId="0" applyNumberFormat="1" applyFont="1" applyBorder="1"/>
    <xf numFmtId="4" fontId="1" fillId="0" borderId="15" xfId="0" applyNumberFormat="1" applyFont="1" applyBorder="1" applyAlignment="1">
      <alignment horizontal="right"/>
    </xf>
    <xf numFmtId="0" fontId="1" fillId="0" borderId="14" xfId="0" applyFont="1" applyBorder="1" applyAlignment="1">
      <alignment vertical="center"/>
    </xf>
    <xf numFmtId="0" fontId="2" fillId="0" borderId="14" xfId="0" applyFont="1" applyBorder="1"/>
    <xf numFmtId="4" fontId="2" fillId="0" borderId="15" xfId="0" applyNumberFormat="1" applyFont="1" applyBorder="1" applyAlignment="1">
      <alignment horizontal="right"/>
    </xf>
    <xf numFmtId="0" fontId="1" fillId="0" borderId="24" xfId="0" applyFont="1" applyBorder="1"/>
    <xf numFmtId="0" fontId="1" fillId="0" borderId="14" xfId="0" applyFont="1" applyBorder="1"/>
    <xf numFmtId="0" fontId="1" fillId="0" borderId="15" xfId="0" applyFont="1" applyBorder="1" applyAlignment="1">
      <alignment vertical="center"/>
    </xf>
    <xf numFmtId="4" fontId="1" fillId="0" borderId="16" xfId="0" applyNumberFormat="1" applyFont="1" applyBorder="1"/>
    <xf numFmtId="0" fontId="1" fillId="0" borderId="15" xfId="0" applyFont="1" applyBorder="1"/>
    <xf numFmtId="0" fontId="2" fillId="0" borderId="14" xfId="0" applyFont="1" applyBorder="1" applyAlignment="1">
      <alignment vertical="center"/>
    </xf>
    <xf numFmtId="0" fontId="7" fillId="0" borderId="17" xfId="0" applyFont="1" applyBorder="1" applyAlignment="1">
      <alignment horizontal="centerContinuous" vertical="center"/>
    </xf>
    <xf numFmtId="0" fontId="0" fillId="0" borderId="20" xfId="0" applyBorder="1" applyAlignment="1">
      <alignment horizontal="centerContinuous" vertical="center"/>
    </xf>
    <xf numFmtId="0" fontId="0" fillId="0" borderId="18" xfId="0" applyBorder="1" applyAlignment="1">
      <alignment horizontal="centerContinuous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5"/>
  <sheetViews>
    <sheetView tabSelected="1" topLeftCell="A16" zoomScale="130" zoomScaleNormal="130" workbookViewId="0"/>
  </sheetViews>
  <sheetFormatPr defaultRowHeight="15" x14ac:dyDescent="0.25"/>
  <cols>
    <col min="1" max="1" width="4.140625" customWidth="1"/>
    <col min="2" max="2" width="6" customWidth="1"/>
    <col min="3" max="3" width="5" customWidth="1"/>
    <col min="4" max="4" width="39.140625" customWidth="1"/>
    <col min="5" max="5" width="12.85546875" customWidth="1"/>
    <col min="6" max="6" width="10.5703125" customWidth="1"/>
    <col min="7" max="7" width="10.28515625" customWidth="1"/>
    <col min="8" max="8" width="12.5703125" customWidth="1"/>
  </cols>
  <sheetData>
    <row r="1" spans="1:8" ht="12.75" customHeight="1" x14ac:dyDescent="0.25">
      <c r="A1" s="1"/>
      <c r="B1" s="1"/>
      <c r="C1" s="2"/>
      <c r="D1" s="3"/>
      <c r="E1" s="3"/>
      <c r="F1" s="3" t="s">
        <v>0</v>
      </c>
      <c r="G1" s="1"/>
      <c r="H1" s="1"/>
    </row>
    <row r="2" spans="1:8" ht="12.75" customHeight="1" x14ac:dyDescent="0.25">
      <c r="A2" s="1"/>
      <c r="B2" s="1"/>
      <c r="C2" s="2"/>
      <c r="D2" s="3"/>
      <c r="E2" s="3"/>
      <c r="F2" s="3" t="s">
        <v>161</v>
      </c>
      <c r="G2" s="1"/>
      <c r="H2" s="1"/>
    </row>
    <row r="3" spans="1:8" ht="12.75" customHeight="1" x14ac:dyDescent="0.25">
      <c r="A3" s="1"/>
      <c r="B3" s="1"/>
      <c r="C3" s="2"/>
      <c r="D3" s="3"/>
      <c r="E3" s="3"/>
      <c r="F3" s="3" t="s">
        <v>32</v>
      </c>
      <c r="G3" s="1"/>
      <c r="H3" s="1"/>
    </row>
    <row r="4" spans="1:8" ht="12.75" customHeight="1" x14ac:dyDescent="0.25">
      <c r="A4" s="1"/>
      <c r="B4" s="1"/>
      <c r="C4" s="2"/>
      <c r="D4" s="3"/>
      <c r="E4" s="3"/>
      <c r="F4" s="3" t="s">
        <v>162</v>
      </c>
      <c r="G4" s="1"/>
      <c r="H4" s="1"/>
    </row>
    <row r="5" spans="1:8" ht="18.75" customHeight="1" x14ac:dyDescent="0.25">
      <c r="A5" s="4" t="s">
        <v>84</v>
      </c>
      <c r="B5" s="5"/>
      <c r="C5" s="6"/>
      <c r="D5" s="6"/>
      <c r="E5" s="5"/>
      <c r="F5" s="5"/>
      <c r="G5" s="7"/>
      <c r="H5" s="5"/>
    </row>
    <row r="6" spans="1:8" ht="11.25" customHeight="1" x14ac:dyDescent="0.25">
      <c r="A6" s="1"/>
      <c r="B6" s="1"/>
      <c r="C6" s="2"/>
      <c r="D6" s="2"/>
      <c r="E6" s="8"/>
      <c r="F6" s="1"/>
      <c r="G6" s="9"/>
      <c r="H6" s="9" t="s">
        <v>1</v>
      </c>
    </row>
    <row r="7" spans="1:8" s="24" customFormat="1" ht="11.25" x14ac:dyDescent="0.2">
      <c r="A7" s="18"/>
      <c r="B7" s="18"/>
      <c r="C7" s="19"/>
      <c r="D7" s="20"/>
      <c r="E7" s="21" t="s">
        <v>2</v>
      </c>
      <c r="F7" s="22"/>
      <c r="G7" s="23"/>
      <c r="H7" s="21" t="s">
        <v>2</v>
      </c>
    </row>
    <row r="8" spans="1:8" s="24" customFormat="1" ht="11.25" x14ac:dyDescent="0.2">
      <c r="A8" s="25" t="s">
        <v>3</v>
      </c>
      <c r="B8" s="25" t="s">
        <v>4</v>
      </c>
      <c r="C8" s="26" t="s">
        <v>5</v>
      </c>
      <c r="D8" s="27" t="s">
        <v>6</v>
      </c>
      <c r="E8" s="25" t="s">
        <v>85</v>
      </c>
      <c r="F8" s="28" t="s">
        <v>7</v>
      </c>
      <c r="G8" s="25" t="s">
        <v>8</v>
      </c>
      <c r="H8" s="25" t="s">
        <v>9</v>
      </c>
    </row>
    <row r="9" spans="1:8" s="24" customFormat="1" ht="4.5" customHeight="1" x14ac:dyDescent="0.2">
      <c r="A9" s="29"/>
      <c r="B9" s="29"/>
      <c r="C9" s="30"/>
      <c r="D9" s="31"/>
      <c r="E9" s="29"/>
      <c r="F9" s="32"/>
      <c r="G9" s="32"/>
      <c r="H9" s="29"/>
    </row>
    <row r="10" spans="1:8" s="24" customFormat="1" ht="17.25" customHeight="1" thickBot="1" x14ac:dyDescent="0.25">
      <c r="A10" s="33"/>
      <c r="B10" s="34"/>
      <c r="C10" s="35"/>
      <c r="D10" s="36" t="s">
        <v>10</v>
      </c>
      <c r="E10" s="37">
        <v>791127630.28999996</v>
      </c>
      <c r="F10" s="37">
        <f>SUM(F11,F19)</f>
        <v>8044.59</v>
      </c>
      <c r="G10" s="37">
        <f>SUM(G11,G19)</f>
        <v>0</v>
      </c>
      <c r="H10" s="37">
        <f>SUM(E10+F10-G10)</f>
        <v>791135674.88</v>
      </c>
    </row>
    <row r="11" spans="1:8" s="24" customFormat="1" ht="17.25" customHeight="1" thickBot="1" x14ac:dyDescent="0.25">
      <c r="A11" s="33"/>
      <c r="B11" s="34"/>
      <c r="C11" s="35"/>
      <c r="D11" s="38" t="s">
        <v>86</v>
      </c>
      <c r="E11" s="39">
        <v>657276150.70000005</v>
      </c>
      <c r="F11" s="39">
        <f t="shared" ref="F11:G13" si="0">SUM(F12)</f>
        <v>7200</v>
      </c>
      <c r="G11" s="39">
        <f t="shared" si="0"/>
        <v>0</v>
      </c>
      <c r="H11" s="39">
        <f>SUM(E11+F11-G11)</f>
        <v>657283350.70000005</v>
      </c>
    </row>
    <row r="12" spans="1:8" s="24" customFormat="1" ht="18" customHeight="1" thickTop="1" thickBot="1" x14ac:dyDescent="0.25">
      <c r="A12" s="42" t="s">
        <v>108</v>
      </c>
      <c r="B12" s="41"/>
      <c r="C12" s="42"/>
      <c r="D12" s="43" t="s">
        <v>17</v>
      </c>
      <c r="E12" s="39">
        <v>1025846</v>
      </c>
      <c r="F12" s="44">
        <f t="shared" si="0"/>
        <v>7200</v>
      </c>
      <c r="G12" s="44">
        <f t="shared" si="0"/>
        <v>0</v>
      </c>
      <c r="H12" s="39">
        <f>SUM(E12+F12-G12)</f>
        <v>1033046</v>
      </c>
    </row>
    <row r="13" spans="1:8" s="24" customFormat="1" ht="12" customHeight="1" thickTop="1" x14ac:dyDescent="0.2">
      <c r="A13" s="40"/>
      <c r="B13" s="35" t="s">
        <v>109</v>
      </c>
      <c r="C13" s="73"/>
      <c r="D13" s="54" t="s">
        <v>110</v>
      </c>
      <c r="E13" s="47">
        <v>700000</v>
      </c>
      <c r="F13" s="48">
        <f t="shared" si="0"/>
        <v>7200</v>
      </c>
      <c r="G13" s="48">
        <f t="shared" si="0"/>
        <v>0</v>
      </c>
      <c r="H13" s="47">
        <f>SUM(E13+F13-G13)</f>
        <v>707200</v>
      </c>
    </row>
    <row r="14" spans="1:8" s="24" customFormat="1" ht="13.5" customHeight="1" x14ac:dyDescent="0.2">
      <c r="A14" s="40"/>
      <c r="B14" s="45"/>
      <c r="C14" s="10"/>
      <c r="D14" s="208" t="s">
        <v>87</v>
      </c>
      <c r="E14" s="209">
        <v>700000</v>
      </c>
      <c r="F14" s="210">
        <f>SUM(F18:F18)</f>
        <v>7200</v>
      </c>
      <c r="G14" s="210">
        <f>SUM(G18:G18)</f>
        <v>0</v>
      </c>
      <c r="H14" s="209">
        <f>SUM(E14+F14-G14)</f>
        <v>707200</v>
      </c>
    </row>
    <row r="15" spans="1:8" s="24" customFormat="1" ht="12" customHeight="1" x14ac:dyDescent="0.2">
      <c r="A15" s="40"/>
      <c r="B15" s="45"/>
      <c r="C15" s="35" t="s">
        <v>111</v>
      </c>
      <c r="D15" s="53" t="s">
        <v>112</v>
      </c>
      <c r="E15" s="50"/>
      <c r="F15" s="51"/>
      <c r="G15" s="52"/>
      <c r="H15" s="50"/>
    </row>
    <row r="16" spans="1:8" s="24" customFormat="1" ht="12" customHeight="1" x14ac:dyDescent="0.2">
      <c r="A16" s="40"/>
      <c r="B16" s="45"/>
      <c r="C16" s="35"/>
      <c r="D16" s="53" t="s">
        <v>113</v>
      </c>
      <c r="E16" s="50"/>
      <c r="F16" s="51"/>
      <c r="G16" s="52"/>
      <c r="H16" s="50"/>
    </row>
    <row r="17" spans="1:8" s="24" customFormat="1" ht="12" customHeight="1" x14ac:dyDescent="0.2">
      <c r="A17" s="40"/>
      <c r="B17" s="45"/>
      <c r="C17" s="35"/>
      <c r="D17" s="53" t="s">
        <v>114</v>
      </c>
      <c r="E17" s="50"/>
      <c r="F17" s="51"/>
      <c r="G17" s="52"/>
      <c r="H17" s="50"/>
    </row>
    <row r="18" spans="1:8" s="24" customFormat="1" ht="12" customHeight="1" x14ac:dyDescent="0.2">
      <c r="A18" s="40"/>
      <c r="B18" s="45"/>
      <c r="C18" s="35"/>
      <c r="D18" s="53" t="s">
        <v>115</v>
      </c>
      <c r="E18" s="51">
        <v>0</v>
      </c>
      <c r="F18" s="51">
        <v>7200</v>
      </c>
      <c r="G18" s="50"/>
      <c r="H18" s="51">
        <f>SUM(E18+F18-G18)</f>
        <v>7200</v>
      </c>
    </row>
    <row r="19" spans="1:8" s="24" customFormat="1" ht="18.75" customHeight="1" thickBot="1" x14ac:dyDescent="0.25">
      <c r="A19" s="33"/>
      <c r="B19" s="34"/>
      <c r="C19" s="35"/>
      <c r="D19" s="38" t="s">
        <v>39</v>
      </c>
      <c r="E19" s="39">
        <v>115881577.59</v>
      </c>
      <c r="F19" s="44">
        <f t="shared" ref="F19:G21" si="1">SUM(F20)</f>
        <v>844.59</v>
      </c>
      <c r="G19" s="44">
        <f t="shared" si="1"/>
        <v>0</v>
      </c>
      <c r="H19" s="39">
        <f>SUM(E19+F19-G19)</f>
        <v>115882422.18000001</v>
      </c>
    </row>
    <row r="20" spans="1:8" s="24" customFormat="1" ht="17.25" customHeight="1" thickTop="1" thickBot="1" x14ac:dyDescent="0.25">
      <c r="A20" s="41">
        <v>855</v>
      </c>
      <c r="B20" s="41"/>
      <c r="C20" s="42"/>
      <c r="D20" s="43" t="s">
        <v>98</v>
      </c>
      <c r="E20" s="44">
        <v>111722100</v>
      </c>
      <c r="F20" s="44">
        <f t="shared" si="1"/>
        <v>844.59</v>
      </c>
      <c r="G20" s="44">
        <f t="shared" si="1"/>
        <v>0</v>
      </c>
      <c r="H20" s="44">
        <f>SUM(E20+F20-G20)</f>
        <v>111722944.59</v>
      </c>
    </row>
    <row r="21" spans="1:8" s="24" customFormat="1" ht="12" customHeight="1" thickTop="1" x14ac:dyDescent="0.2">
      <c r="A21" s="41"/>
      <c r="B21" s="56">
        <v>85503</v>
      </c>
      <c r="C21" s="45"/>
      <c r="D21" s="46" t="s">
        <v>116</v>
      </c>
      <c r="E21" s="47">
        <v>0</v>
      </c>
      <c r="F21" s="48">
        <f t="shared" si="1"/>
        <v>844.59</v>
      </c>
      <c r="G21" s="48">
        <f t="shared" si="1"/>
        <v>0</v>
      </c>
      <c r="H21" s="47">
        <f>SUM(E21+F21-G21)</f>
        <v>844.59</v>
      </c>
    </row>
    <row r="22" spans="1:8" s="24" customFormat="1" ht="12" customHeight="1" x14ac:dyDescent="0.2">
      <c r="A22" s="40"/>
      <c r="B22" s="45"/>
      <c r="C22" s="35"/>
      <c r="D22" s="211" t="s">
        <v>87</v>
      </c>
      <c r="E22" s="209">
        <v>0</v>
      </c>
      <c r="F22" s="210">
        <f>SUM(F26)</f>
        <v>844.59</v>
      </c>
      <c r="G22" s="210">
        <f>SUM(G26)</f>
        <v>0</v>
      </c>
      <c r="H22" s="209">
        <f>SUM(E22+F22-G22)</f>
        <v>844.59</v>
      </c>
    </row>
    <row r="23" spans="1:8" s="24" customFormat="1" ht="12" customHeight="1" x14ac:dyDescent="0.2">
      <c r="A23" s="40"/>
      <c r="B23" s="41"/>
      <c r="C23" s="35" t="s">
        <v>40</v>
      </c>
      <c r="D23" s="45" t="s">
        <v>41</v>
      </c>
      <c r="E23" s="55"/>
      <c r="F23" s="50"/>
      <c r="G23" s="52"/>
      <c r="H23" s="55"/>
    </row>
    <row r="24" spans="1:8" s="24" customFormat="1" ht="12" customHeight="1" x14ac:dyDescent="0.2">
      <c r="A24" s="40"/>
      <c r="B24" s="41"/>
      <c r="C24" s="56"/>
      <c r="D24" s="45" t="s">
        <v>42</v>
      </c>
      <c r="E24" s="55"/>
      <c r="F24" s="50"/>
      <c r="G24" s="52"/>
      <c r="H24" s="55"/>
    </row>
    <row r="25" spans="1:8" s="24" customFormat="1" ht="12" customHeight="1" x14ac:dyDescent="0.2">
      <c r="A25" s="40"/>
      <c r="B25" s="41"/>
      <c r="C25" s="56"/>
      <c r="D25" s="45" t="s">
        <v>117</v>
      </c>
      <c r="E25" s="55"/>
      <c r="F25" s="50"/>
      <c r="G25" s="52"/>
      <c r="H25" s="55"/>
    </row>
    <row r="26" spans="1:8" s="24" customFormat="1" ht="12" customHeight="1" x14ac:dyDescent="0.2">
      <c r="A26" s="40"/>
      <c r="B26" s="41"/>
      <c r="C26" s="56"/>
      <c r="D26" s="49" t="s">
        <v>191</v>
      </c>
      <c r="E26" s="55">
        <v>0</v>
      </c>
      <c r="F26" s="50">
        <v>844.59</v>
      </c>
      <c r="G26" s="52"/>
      <c r="H26" s="55">
        <f>SUM(E26+F26-G26)</f>
        <v>844.59</v>
      </c>
    </row>
    <row r="27" spans="1:8" s="24" customFormat="1" ht="19.5" customHeight="1" thickBot="1" x14ac:dyDescent="0.25">
      <c r="A27" s="56"/>
      <c r="B27" s="45"/>
      <c r="C27" s="35"/>
      <c r="D27" s="36" t="s">
        <v>18</v>
      </c>
      <c r="E27" s="37">
        <v>896164080.28999996</v>
      </c>
      <c r="F27" s="37">
        <f>SUM(F28,F160)</f>
        <v>4509379.59</v>
      </c>
      <c r="G27" s="37">
        <f>SUM(G28,G160)</f>
        <v>4501335</v>
      </c>
      <c r="H27" s="37">
        <f t="shared" ref="H27:H31" si="2">SUM(E27+F27-G27)</f>
        <v>896172124.88</v>
      </c>
    </row>
    <row r="28" spans="1:8" s="24" customFormat="1" ht="15.75" customHeight="1" thickBot="1" x14ac:dyDescent="0.25">
      <c r="A28" s="56"/>
      <c r="B28" s="45"/>
      <c r="C28" s="35"/>
      <c r="D28" s="38" t="s">
        <v>19</v>
      </c>
      <c r="E28" s="39">
        <v>762312600.70000005</v>
      </c>
      <c r="F28" s="39">
        <f>SUM(F29,F39,F43,F47,F105,F110,F122,F147,F156)</f>
        <v>4508535</v>
      </c>
      <c r="G28" s="39">
        <f>SUM(G29,G39,G43,G47,G105,G110,G122,G147,G156)</f>
        <v>4501335</v>
      </c>
      <c r="H28" s="39">
        <f t="shared" si="2"/>
        <v>762319800.70000005</v>
      </c>
    </row>
    <row r="29" spans="1:8" s="24" customFormat="1" ht="15" customHeight="1" thickTop="1" thickBot="1" x14ac:dyDescent="0.25">
      <c r="A29" s="40">
        <v>750</v>
      </c>
      <c r="B29" s="41"/>
      <c r="C29" s="42"/>
      <c r="D29" s="43" t="s">
        <v>118</v>
      </c>
      <c r="E29" s="39">
        <v>59831375</v>
      </c>
      <c r="F29" s="44">
        <f>SUM(F30)</f>
        <v>65000</v>
      </c>
      <c r="G29" s="44">
        <f>SUM(G30)</f>
        <v>65000</v>
      </c>
      <c r="H29" s="39">
        <f t="shared" si="2"/>
        <v>59831375</v>
      </c>
    </row>
    <row r="30" spans="1:8" s="24" customFormat="1" ht="12" customHeight="1" thickTop="1" x14ac:dyDescent="0.2">
      <c r="A30" s="25"/>
      <c r="B30" s="35" t="s">
        <v>119</v>
      </c>
      <c r="C30" s="56"/>
      <c r="D30" s="46" t="s">
        <v>120</v>
      </c>
      <c r="E30" s="47">
        <v>28342641</v>
      </c>
      <c r="F30" s="48">
        <f>SUM(F31,F36)</f>
        <v>65000</v>
      </c>
      <c r="G30" s="48">
        <f>SUM(G31,G36)</f>
        <v>65000</v>
      </c>
      <c r="H30" s="47">
        <f t="shared" si="2"/>
        <v>28342641</v>
      </c>
    </row>
    <row r="31" spans="1:8" s="24" customFormat="1" ht="12" customHeight="1" x14ac:dyDescent="0.2">
      <c r="A31" s="25"/>
      <c r="B31" s="45"/>
      <c r="C31" s="56"/>
      <c r="D31" s="212" t="s">
        <v>121</v>
      </c>
      <c r="E31" s="76">
        <v>24876270</v>
      </c>
      <c r="F31" s="213">
        <f>SUM(F32:F35)</f>
        <v>20000</v>
      </c>
      <c r="G31" s="213">
        <f>SUM(G32:G35)</f>
        <v>65000</v>
      </c>
      <c r="H31" s="209">
        <f t="shared" si="2"/>
        <v>24831270</v>
      </c>
    </row>
    <row r="32" spans="1:8" s="24" customFormat="1" ht="12" customHeight="1" x14ac:dyDescent="0.2">
      <c r="A32" s="40"/>
      <c r="B32" s="45"/>
      <c r="C32" s="56">
        <v>4260</v>
      </c>
      <c r="D32" s="49" t="s">
        <v>21</v>
      </c>
      <c r="E32" s="55">
        <v>700000</v>
      </c>
      <c r="F32" s="71"/>
      <c r="G32" s="71">
        <v>45000</v>
      </c>
      <c r="H32" s="51">
        <f t="shared" ref="H32:H35" si="3">SUM(E32+F32-G32)</f>
        <v>655000</v>
      </c>
    </row>
    <row r="33" spans="1:8" s="24" customFormat="1" ht="12" customHeight="1" x14ac:dyDescent="0.2">
      <c r="A33" s="40"/>
      <c r="B33" s="45"/>
      <c r="C33" s="56">
        <v>4300</v>
      </c>
      <c r="D33" s="49" t="s">
        <v>22</v>
      </c>
      <c r="E33" s="55">
        <v>877697</v>
      </c>
      <c r="F33" s="71"/>
      <c r="G33" s="71">
        <v>20000</v>
      </c>
      <c r="H33" s="51">
        <f t="shared" si="3"/>
        <v>857697</v>
      </c>
    </row>
    <row r="34" spans="1:8" s="24" customFormat="1" ht="12" customHeight="1" x14ac:dyDescent="0.2">
      <c r="A34" s="40"/>
      <c r="B34" s="45"/>
      <c r="C34" s="56">
        <v>4400</v>
      </c>
      <c r="D34" s="45" t="s">
        <v>122</v>
      </c>
      <c r="E34" s="55"/>
      <c r="F34" s="71"/>
      <c r="G34" s="71"/>
      <c r="H34" s="51"/>
    </row>
    <row r="35" spans="1:8" s="24" customFormat="1" ht="12" customHeight="1" x14ac:dyDescent="0.2">
      <c r="A35" s="40"/>
      <c r="B35" s="45"/>
      <c r="C35" s="56"/>
      <c r="D35" s="49" t="s">
        <v>123</v>
      </c>
      <c r="E35" s="55">
        <v>0</v>
      </c>
      <c r="F35" s="71">
        <v>20000</v>
      </c>
      <c r="G35" s="71"/>
      <c r="H35" s="51">
        <f t="shared" si="3"/>
        <v>20000</v>
      </c>
    </row>
    <row r="36" spans="1:8" s="24" customFormat="1" ht="12" customHeight="1" x14ac:dyDescent="0.2">
      <c r="A36" s="40"/>
      <c r="B36" s="45"/>
      <c r="C36" s="56"/>
      <c r="D36" s="212" t="s">
        <v>124</v>
      </c>
      <c r="E36" s="76">
        <v>2000</v>
      </c>
      <c r="F36" s="213">
        <f>SUM(F37)</f>
        <v>45000</v>
      </c>
      <c r="G36" s="213">
        <f>SUM(G37)</f>
        <v>0</v>
      </c>
      <c r="H36" s="209">
        <f t="shared" ref="H36" si="4">SUM(E36+F36-G36)</f>
        <v>47000</v>
      </c>
    </row>
    <row r="37" spans="1:8" s="24" customFormat="1" ht="12" customHeight="1" x14ac:dyDescent="0.2">
      <c r="A37" s="40"/>
      <c r="B37" s="45"/>
      <c r="C37" s="56">
        <v>4530</v>
      </c>
      <c r="D37" s="49" t="s">
        <v>125</v>
      </c>
      <c r="E37" s="55">
        <v>2000</v>
      </c>
      <c r="F37" s="71">
        <v>45000</v>
      </c>
      <c r="G37" s="71"/>
      <c r="H37" s="51">
        <f t="shared" ref="H37" si="5">SUM(E37+F37-G37)</f>
        <v>47000</v>
      </c>
    </row>
    <row r="38" spans="1:8" s="24" customFormat="1" ht="12" customHeight="1" x14ac:dyDescent="0.2">
      <c r="A38" s="62">
        <v>754</v>
      </c>
      <c r="B38" s="63"/>
      <c r="C38" s="64"/>
      <c r="D38" s="65" t="s">
        <v>35</v>
      </c>
      <c r="E38" s="55"/>
      <c r="F38" s="55"/>
      <c r="G38" s="55"/>
      <c r="H38" s="55"/>
    </row>
    <row r="39" spans="1:8" s="24" customFormat="1" ht="12" customHeight="1" thickBot="1" x14ac:dyDescent="0.25">
      <c r="A39" s="62"/>
      <c r="B39" s="63"/>
      <c r="C39" s="64"/>
      <c r="D39" s="65" t="s">
        <v>36</v>
      </c>
      <c r="E39" s="39">
        <v>5064259</v>
      </c>
      <c r="F39" s="44">
        <f>SUM(F40)</f>
        <v>120000</v>
      </c>
      <c r="G39" s="44">
        <f>SUM(G40)</f>
        <v>0</v>
      </c>
      <c r="H39" s="39">
        <f>SUM(E39+F39-G39)</f>
        <v>5184259</v>
      </c>
    </row>
    <row r="40" spans="1:8" s="24" customFormat="1" ht="12" customHeight="1" thickTop="1" x14ac:dyDescent="0.2">
      <c r="A40" s="33"/>
      <c r="B40" s="16">
        <v>75416</v>
      </c>
      <c r="C40" s="66"/>
      <c r="D40" s="67" t="s">
        <v>46</v>
      </c>
      <c r="E40" s="47">
        <v>4694259</v>
      </c>
      <c r="F40" s="48">
        <f>SUM(F41)</f>
        <v>120000</v>
      </c>
      <c r="G40" s="48">
        <f>SUM(G41)</f>
        <v>0</v>
      </c>
      <c r="H40" s="47">
        <f>SUM(E40+F40-G40)</f>
        <v>4814259</v>
      </c>
    </row>
    <row r="41" spans="1:8" s="24" customFormat="1" ht="12" customHeight="1" x14ac:dyDescent="0.2">
      <c r="A41" s="33"/>
      <c r="B41" s="16"/>
      <c r="C41" s="66"/>
      <c r="D41" s="214" t="s">
        <v>47</v>
      </c>
      <c r="E41" s="76">
        <v>3980389</v>
      </c>
      <c r="F41" s="210">
        <f>SUM(F42:F42)</f>
        <v>120000</v>
      </c>
      <c r="G41" s="210">
        <f>SUM(G42:G42)</f>
        <v>0</v>
      </c>
      <c r="H41" s="209">
        <f>SUM(E41+F41-G41)</f>
        <v>4100389</v>
      </c>
    </row>
    <row r="42" spans="1:8" s="24" customFormat="1" ht="12" customHeight="1" x14ac:dyDescent="0.2">
      <c r="A42" s="40"/>
      <c r="B42" s="35"/>
      <c r="C42" s="56">
        <v>6050</v>
      </c>
      <c r="D42" s="49" t="s">
        <v>48</v>
      </c>
      <c r="E42" s="68">
        <v>50000</v>
      </c>
      <c r="F42" s="68">
        <v>120000</v>
      </c>
      <c r="G42" s="68"/>
      <c r="H42" s="51">
        <f t="shared" ref="H42" si="6">SUM(E42+F42-G42)</f>
        <v>170000</v>
      </c>
    </row>
    <row r="43" spans="1:8" s="24" customFormat="1" ht="12" customHeight="1" thickBot="1" x14ac:dyDescent="0.25">
      <c r="A43" s="41">
        <v>758</v>
      </c>
      <c r="B43" s="41"/>
      <c r="C43" s="42"/>
      <c r="D43" s="43" t="s">
        <v>126</v>
      </c>
      <c r="E43" s="108">
        <v>28292000</v>
      </c>
      <c r="F43" s="109">
        <f t="shared" ref="F43:G45" si="7">SUM(F44)</f>
        <v>0</v>
      </c>
      <c r="G43" s="109">
        <f t="shared" si="7"/>
        <v>3970000</v>
      </c>
      <c r="H43" s="39">
        <f>SUM(E43+F43-G43)</f>
        <v>24322000</v>
      </c>
    </row>
    <row r="44" spans="1:8" s="24" customFormat="1" ht="12" customHeight="1" thickTop="1" x14ac:dyDescent="0.2">
      <c r="A44" s="41"/>
      <c r="B44" s="45">
        <v>75818</v>
      </c>
      <c r="C44" s="35"/>
      <c r="D44" s="54" t="s">
        <v>127</v>
      </c>
      <c r="E44" s="60">
        <v>28292000</v>
      </c>
      <c r="F44" s="74">
        <f t="shared" si="7"/>
        <v>0</v>
      </c>
      <c r="G44" s="74">
        <f t="shared" si="7"/>
        <v>3970000</v>
      </c>
      <c r="H44" s="47">
        <f>SUM(E44+F44-G44)</f>
        <v>24322000</v>
      </c>
    </row>
    <row r="45" spans="1:8" s="24" customFormat="1" ht="12" customHeight="1" x14ac:dyDescent="0.2">
      <c r="A45" s="25"/>
      <c r="B45" s="73"/>
      <c r="C45" s="35" t="s">
        <v>128</v>
      </c>
      <c r="D45" s="53" t="s">
        <v>129</v>
      </c>
      <c r="E45" s="55">
        <v>5000000</v>
      </c>
      <c r="F45" s="71">
        <f t="shared" si="7"/>
        <v>0</v>
      </c>
      <c r="G45" s="71">
        <f t="shared" si="7"/>
        <v>3970000</v>
      </c>
      <c r="H45" s="51">
        <f t="shared" ref="H45:H46" si="8">SUM(E45+F45-G45)</f>
        <v>1030000</v>
      </c>
    </row>
    <row r="46" spans="1:8" s="24" customFormat="1" ht="12" customHeight="1" x14ac:dyDescent="0.2">
      <c r="A46" s="25"/>
      <c r="B46" s="73"/>
      <c r="C46" s="35"/>
      <c r="D46" s="110" t="s">
        <v>130</v>
      </c>
      <c r="E46" s="55">
        <v>4000000</v>
      </c>
      <c r="F46" s="71"/>
      <c r="G46" s="71">
        <v>3970000</v>
      </c>
      <c r="H46" s="51">
        <f t="shared" si="8"/>
        <v>30000</v>
      </c>
    </row>
    <row r="47" spans="1:8" s="24" customFormat="1" ht="12" customHeight="1" thickBot="1" x14ac:dyDescent="0.25">
      <c r="A47" s="40">
        <v>801</v>
      </c>
      <c r="B47" s="41"/>
      <c r="C47" s="42"/>
      <c r="D47" s="43" t="s">
        <v>11</v>
      </c>
      <c r="E47" s="39">
        <v>260548026</v>
      </c>
      <c r="F47" s="44">
        <f>SUM(F48,F55,F70,F73,F78,F83,F88,F93,F99)</f>
        <v>428729</v>
      </c>
      <c r="G47" s="44">
        <f>SUM(G48,G55,G70,G73,G78,G83,G88,G93,G99)</f>
        <v>428729</v>
      </c>
      <c r="H47" s="39">
        <f>SUM(E47+F47-G47)</f>
        <v>260548026</v>
      </c>
    </row>
    <row r="48" spans="1:8" s="24" customFormat="1" ht="12" customHeight="1" thickTop="1" x14ac:dyDescent="0.2">
      <c r="A48" s="40"/>
      <c r="B48" s="45">
        <v>80101</v>
      </c>
      <c r="C48" s="35"/>
      <c r="D48" s="46" t="s">
        <v>12</v>
      </c>
      <c r="E48" s="47">
        <v>72869096</v>
      </c>
      <c r="F48" s="48">
        <f>SUM(F49,F53)</f>
        <v>8532</v>
      </c>
      <c r="G48" s="48">
        <f>SUM(G49,G53)</f>
        <v>226047</v>
      </c>
      <c r="H48" s="47">
        <f>SUM(E48+F48-G48)</f>
        <v>72651581</v>
      </c>
    </row>
    <row r="49" spans="1:8" s="24" customFormat="1" ht="12" customHeight="1" x14ac:dyDescent="0.2">
      <c r="A49" s="40"/>
      <c r="B49" s="45"/>
      <c r="C49" s="35"/>
      <c r="D49" s="212" t="s">
        <v>13</v>
      </c>
      <c r="E49" s="76">
        <v>62639203</v>
      </c>
      <c r="F49" s="76">
        <f>SUM(F50:F52)</f>
        <v>0</v>
      </c>
      <c r="G49" s="76">
        <f>SUM(G50:G52)</f>
        <v>226047</v>
      </c>
      <c r="H49" s="209">
        <f>SUM(E49+F49-G49)</f>
        <v>62413156</v>
      </c>
    </row>
    <row r="50" spans="1:8" s="24" customFormat="1" ht="12" customHeight="1" x14ac:dyDescent="0.2">
      <c r="A50" s="40"/>
      <c r="B50" s="45"/>
      <c r="C50" s="56">
        <v>4040</v>
      </c>
      <c r="D50" s="49" t="s">
        <v>34</v>
      </c>
      <c r="E50" s="71">
        <v>4539513</v>
      </c>
      <c r="F50" s="71"/>
      <c r="G50" s="71">
        <v>167827</v>
      </c>
      <c r="H50" s="51">
        <f t="shared" ref="H50:H54" si="9">SUM(E50+F50-G50)</f>
        <v>4371686</v>
      </c>
    </row>
    <row r="51" spans="1:8" s="24" customFormat="1" ht="12" customHeight="1" x14ac:dyDescent="0.2">
      <c r="A51" s="40"/>
      <c r="B51" s="45"/>
      <c r="C51" s="56">
        <v>4260</v>
      </c>
      <c r="D51" s="49" t="s">
        <v>21</v>
      </c>
      <c r="E51" s="55">
        <v>3725895</v>
      </c>
      <c r="F51" s="55"/>
      <c r="G51" s="55">
        <v>28220</v>
      </c>
      <c r="H51" s="51">
        <f t="shared" si="9"/>
        <v>3697675</v>
      </c>
    </row>
    <row r="52" spans="1:8" s="24" customFormat="1" ht="12" customHeight="1" x14ac:dyDescent="0.2">
      <c r="A52" s="40"/>
      <c r="B52" s="45"/>
      <c r="C52" s="45">
        <v>4300</v>
      </c>
      <c r="D52" s="49" t="s">
        <v>22</v>
      </c>
      <c r="E52" s="55">
        <v>771678</v>
      </c>
      <c r="F52" s="55"/>
      <c r="G52" s="55">
        <v>30000</v>
      </c>
      <c r="H52" s="51">
        <f t="shared" si="9"/>
        <v>741678</v>
      </c>
    </row>
    <row r="53" spans="1:8" s="24" customFormat="1" ht="12" customHeight="1" x14ac:dyDescent="0.2">
      <c r="A53" s="40"/>
      <c r="B53" s="45"/>
      <c r="C53" s="42"/>
      <c r="D53" s="215" t="s">
        <v>89</v>
      </c>
      <c r="E53" s="76">
        <v>3329212</v>
      </c>
      <c r="F53" s="76">
        <f>SUM(F54:F54)</f>
        <v>8532</v>
      </c>
      <c r="G53" s="76">
        <f>SUM(G54:G54)</f>
        <v>0</v>
      </c>
      <c r="H53" s="76">
        <f t="shared" si="9"/>
        <v>3337744</v>
      </c>
    </row>
    <row r="54" spans="1:8" s="24" customFormat="1" ht="12" customHeight="1" x14ac:dyDescent="0.2">
      <c r="A54" s="40"/>
      <c r="B54" s="45"/>
      <c r="C54" s="56">
        <v>4580</v>
      </c>
      <c r="D54" s="49" t="s">
        <v>90</v>
      </c>
      <c r="E54" s="50">
        <v>4497</v>
      </c>
      <c r="F54" s="50">
        <v>8532</v>
      </c>
      <c r="G54" s="50"/>
      <c r="H54" s="50">
        <f t="shared" si="9"/>
        <v>13029</v>
      </c>
    </row>
    <row r="55" spans="1:8" s="24" customFormat="1" ht="12" customHeight="1" x14ac:dyDescent="0.2">
      <c r="A55" s="40"/>
      <c r="B55" s="45">
        <v>80104</v>
      </c>
      <c r="C55" s="35"/>
      <c r="D55" s="46" t="s">
        <v>14</v>
      </c>
      <c r="E55" s="48">
        <v>34443250</v>
      </c>
      <c r="F55" s="48">
        <f>SUM(F56,F60)</f>
        <v>404872</v>
      </c>
      <c r="G55" s="48">
        <f>SUM(G56,G60)</f>
        <v>20</v>
      </c>
      <c r="H55" s="47">
        <f>SUM(E55+F55-G55)</f>
        <v>34848102</v>
      </c>
    </row>
    <row r="56" spans="1:8" s="24" customFormat="1" ht="12" customHeight="1" x14ac:dyDescent="0.2">
      <c r="A56" s="40"/>
      <c r="B56" s="45"/>
      <c r="C56" s="35"/>
      <c r="D56" s="212" t="s">
        <v>13</v>
      </c>
      <c r="E56" s="76">
        <v>25511217</v>
      </c>
      <c r="F56" s="76">
        <f>SUM(F57:F59)</f>
        <v>318372</v>
      </c>
      <c r="G56" s="76">
        <f>SUM(G57:G59)</f>
        <v>20</v>
      </c>
      <c r="H56" s="209">
        <f>SUM(E56+F56-G56)</f>
        <v>25829569</v>
      </c>
    </row>
    <row r="57" spans="1:8" s="24" customFormat="1" ht="12" customHeight="1" x14ac:dyDescent="0.2">
      <c r="A57" s="40"/>
      <c r="B57" s="45"/>
      <c r="C57" s="56">
        <v>4040</v>
      </c>
      <c r="D57" s="49" t="s">
        <v>34</v>
      </c>
      <c r="E57" s="71">
        <v>1215993</v>
      </c>
      <c r="F57" s="71">
        <v>318352</v>
      </c>
      <c r="G57" s="71"/>
      <c r="H57" s="51">
        <f t="shared" ref="H57:H59" si="10">SUM(E57+F57-G57)</f>
        <v>1534345</v>
      </c>
    </row>
    <row r="58" spans="1:8" s="24" customFormat="1" ht="12" customHeight="1" x14ac:dyDescent="0.2">
      <c r="A58" s="40"/>
      <c r="B58" s="45"/>
      <c r="C58" s="56">
        <v>4410</v>
      </c>
      <c r="D58" s="17" t="s">
        <v>131</v>
      </c>
      <c r="E58" s="55">
        <v>7245</v>
      </c>
      <c r="F58" s="55"/>
      <c r="G58" s="55">
        <v>20</v>
      </c>
      <c r="H58" s="51">
        <f t="shared" si="10"/>
        <v>7225</v>
      </c>
    </row>
    <row r="59" spans="1:8" s="24" customFormat="1" ht="12" customHeight="1" x14ac:dyDescent="0.2">
      <c r="A59" s="57"/>
      <c r="B59" s="79"/>
      <c r="C59" s="59">
        <v>4430</v>
      </c>
      <c r="D59" s="46" t="s">
        <v>132</v>
      </c>
      <c r="E59" s="60">
        <v>12012</v>
      </c>
      <c r="F59" s="60">
        <v>20</v>
      </c>
      <c r="G59" s="60"/>
      <c r="H59" s="47">
        <f t="shared" si="10"/>
        <v>12032</v>
      </c>
    </row>
    <row r="60" spans="1:8" s="24" customFormat="1" ht="12" customHeight="1" x14ac:dyDescent="0.2">
      <c r="A60" s="33"/>
      <c r="B60" s="45"/>
      <c r="C60" s="35"/>
      <c r="D60" s="212" t="s">
        <v>133</v>
      </c>
      <c r="E60" s="213">
        <v>8432033</v>
      </c>
      <c r="F60" s="213">
        <f>SUM(F65:F69)</f>
        <v>86500</v>
      </c>
      <c r="G60" s="213">
        <f>SUM(G65:G69)</f>
        <v>0</v>
      </c>
      <c r="H60" s="209">
        <f>SUM(E60+F60-G60)</f>
        <v>8518533</v>
      </c>
    </row>
    <row r="61" spans="1:8" s="24" customFormat="1" ht="12" customHeight="1" x14ac:dyDescent="0.2">
      <c r="A61" s="40"/>
      <c r="B61" s="45"/>
      <c r="C61" s="35" t="s">
        <v>134</v>
      </c>
      <c r="D61" s="49" t="s">
        <v>135</v>
      </c>
      <c r="E61" s="50"/>
      <c r="F61" s="50"/>
      <c r="G61" s="50"/>
      <c r="H61" s="50"/>
    </row>
    <row r="62" spans="1:8" s="24" customFormat="1" ht="12" customHeight="1" x14ac:dyDescent="0.2">
      <c r="A62" s="40"/>
      <c r="B62" s="45"/>
      <c r="C62" s="35"/>
      <c r="D62" s="49" t="s">
        <v>136</v>
      </c>
      <c r="E62" s="50"/>
      <c r="F62" s="50"/>
      <c r="G62" s="50"/>
      <c r="H62" s="50"/>
    </row>
    <row r="63" spans="1:8" s="24" customFormat="1" ht="12" customHeight="1" x14ac:dyDescent="0.2">
      <c r="A63" s="40"/>
      <c r="B63" s="45"/>
      <c r="C63" s="35"/>
      <c r="D63" s="49" t="s">
        <v>137</v>
      </c>
      <c r="E63" s="50"/>
      <c r="F63" s="50"/>
      <c r="G63" s="50"/>
      <c r="H63" s="50"/>
    </row>
    <row r="64" spans="1:8" s="24" customFormat="1" ht="12" customHeight="1" x14ac:dyDescent="0.2">
      <c r="A64" s="40"/>
      <c r="B64" s="45"/>
      <c r="C64" s="42"/>
      <c r="D64" s="49" t="s">
        <v>138</v>
      </c>
      <c r="E64" s="50"/>
      <c r="F64" s="50"/>
      <c r="G64" s="50"/>
      <c r="H64" s="50"/>
    </row>
    <row r="65" spans="1:8" s="24" customFormat="1" ht="12" customHeight="1" x14ac:dyDescent="0.2">
      <c r="A65" s="40"/>
      <c r="B65" s="45"/>
      <c r="C65" s="42"/>
      <c r="D65" s="49" t="s">
        <v>139</v>
      </c>
      <c r="E65" s="50">
        <v>0</v>
      </c>
      <c r="F65" s="50">
        <v>85600</v>
      </c>
      <c r="G65" s="50"/>
      <c r="H65" s="51">
        <f t="shared" ref="H65" si="11">SUM(E65+F65-G65)</f>
        <v>85600</v>
      </c>
    </row>
    <row r="66" spans="1:8" s="24" customFormat="1" ht="12" customHeight="1" x14ac:dyDescent="0.2">
      <c r="A66" s="40"/>
      <c r="B66" s="45"/>
      <c r="C66" s="35" t="s">
        <v>140</v>
      </c>
      <c r="D66" s="49" t="s">
        <v>141</v>
      </c>
      <c r="E66" s="50"/>
      <c r="F66" s="50"/>
      <c r="G66" s="50"/>
      <c r="H66" s="50"/>
    </row>
    <row r="67" spans="1:8" s="24" customFormat="1" ht="12" customHeight="1" x14ac:dyDescent="0.2">
      <c r="A67" s="40"/>
      <c r="B67" s="45"/>
      <c r="C67" s="35"/>
      <c r="D67" s="49" t="s">
        <v>136</v>
      </c>
      <c r="E67" s="50"/>
      <c r="F67" s="50"/>
      <c r="G67" s="50"/>
      <c r="H67" s="50"/>
    </row>
    <row r="68" spans="1:8" s="24" customFormat="1" ht="12" customHeight="1" x14ac:dyDescent="0.2">
      <c r="A68" s="40"/>
      <c r="B68" s="45"/>
      <c r="C68" s="35"/>
      <c r="D68" s="49" t="s">
        <v>142</v>
      </c>
      <c r="E68" s="50"/>
      <c r="F68" s="50"/>
      <c r="G68" s="50"/>
      <c r="H68" s="50"/>
    </row>
    <row r="69" spans="1:8" s="24" customFormat="1" ht="12" customHeight="1" x14ac:dyDescent="0.2">
      <c r="A69" s="40"/>
      <c r="B69" s="45"/>
      <c r="C69" s="35"/>
      <c r="D69" s="49" t="s">
        <v>143</v>
      </c>
      <c r="E69" s="50">
        <v>0</v>
      </c>
      <c r="F69" s="50">
        <v>900</v>
      </c>
      <c r="G69" s="50"/>
      <c r="H69" s="51">
        <f t="shared" ref="H69" si="12">SUM(E69+F69-G69)</f>
        <v>900</v>
      </c>
    </row>
    <row r="70" spans="1:8" s="24" customFormat="1" ht="12" customHeight="1" x14ac:dyDescent="0.2">
      <c r="A70" s="40"/>
      <c r="B70" s="45">
        <v>80105</v>
      </c>
      <c r="C70" s="35"/>
      <c r="D70" s="46" t="s">
        <v>144</v>
      </c>
      <c r="E70" s="47">
        <v>535634</v>
      </c>
      <c r="F70" s="48">
        <f>SUM(F71)</f>
        <v>466</v>
      </c>
      <c r="G70" s="48">
        <f>SUM(G71)</f>
        <v>0</v>
      </c>
      <c r="H70" s="47">
        <f>SUM(E70+F70-G70)</f>
        <v>536100</v>
      </c>
    </row>
    <row r="71" spans="1:8" s="24" customFormat="1" ht="12" customHeight="1" x14ac:dyDescent="0.2">
      <c r="A71" s="40"/>
      <c r="B71" s="41"/>
      <c r="C71" s="35"/>
      <c r="D71" s="212" t="s">
        <v>13</v>
      </c>
      <c r="E71" s="76">
        <v>535634</v>
      </c>
      <c r="F71" s="76">
        <f>SUM(F72:F72)</f>
        <v>466</v>
      </c>
      <c r="G71" s="76">
        <f>SUM(G72:G72)</f>
        <v>0</v>
      </c>
      <c r="H71" s="76">
        <f t="shared" ref="H71:H72" si="13">SUM(E71+F71-G71)</f>
        <v>536100</v>
      </c>
    </row>
    <row r="72" spans="1:8" s="24" customFormat="1" ht="12" customHeight="1" x14ac:dyDescent="0.2">
      <c r="A72" s="40"/>
      <c r="B72" s="41"/>
      <c r="C72" s="56">
        <v>4040</v>
      </c>
      <c r="D72" s="49" t="s">
        <v>34</v>
      </c>
      <c r="E72" s="51">
        <v>33490</v>
      </c>
      <c r="F72" s="51">
        <v>466</v>
      </c>
      <c r="G72" s="50"/>
      <c r="H72" s="50">
        <f t="shared" si="13"/>
        <v>33956</v>
      </c>
    </row>
    <row r="73" spans="1:8" s="24" customFormat="1" ht="12" customHeight="1" x14ac:dyDescent="0.2">
      <c r="A73" s="40"/>
      <c r="B73" s="56">
        <v>80113</v>
      </c>
      <c r="C73" s="35"/>
      <c r="D73" s="54" t="s">
        <v>145</v>
      </c>
      <c r="E73" s="48">
        <v>594621</v>
      </c>
      <c r="F73" s="48">
        <f>SUM(F74)</f>
        <v>24</v>
      </c>
      <c r="G73" s="48">
        <f>SUM(G74)</f>
        <v>24</v>
      </c>
      <c r="H73" s="47">
        <f>SUM(E73+F73-G73)</f>
        <v>594621</v>
      </c>
    </row>
    <row r="74" spans="1:8" s="24" customFormat="1" ht="12" customHeight="1" x14ac:dyDescent="0.2">
      <c r="A74" s="40"/>
      <c r="B74" s="45"/>
      <c r="C74" s="35"/>
      <c r="D74" s="212" t="s">
        <v>13</v>
      </c>
      <c r="E74" s="76">
        <v>485621</v>
      </c>
      <c r="F74" s="76">
        <f>SUM(F75:F77)</f>
        <v>24</v>
      </c>
      <c r="G74" s="76">
        <f>SUM(G75:G77)</f>
        <v>24</v>
      </c>
      <c r="H74" s="209">
        <f>SUM(E74+F74-G74)</f>
        <v>485621</v>
      </c>
    </row>
    <row r="75" spans="1:8" s="24" customFormat="1" ht="12" customHeight="1" x14ac:dyDescent="0.2">
      <c r="A75" s="40"/>
      <c r="B75" s="45"/>
      <c r="C75" s="45">
        <v>4300</v>
      </c>
      <c r="D75" s="49" t="s">
        <v>22</v>
      </c>
      <c r="E75" s="71">
        <v>31824</v>
      </c>
      <c r="F75" s="71"/>
      <c r="G75" s="71">
        <v>24</v>
      </c>
      <c r="H75" s="51">
        <f t="shared" ref="H75:H77" si="14">SUM(E75+F75-G75)</f>
        <v>31800</v>
      </c>
    </row>
    <row r="76" spans="1:8" s="24" customFormat="1" ht="12" customHeight="1" x14ac:dyDescent="0.2">
      <c r="A76" s="40"/>
      <c r="B76" s="45"/>
      <c r="C76" s="56">
        <v>4500</v>
      </c>
      <c r="D76" s="49" t="s">
        <v>146</v>
      </c>
      <c r="E76" s="55"/>
      <c r="F76" s="55"/>
      <c r="G76" s="55"/>
      <c r="H76" s="51">
        <f t="shared" si="14"/>
        <v>0</v>
      </c>
    </row>
    <row r="77" spans="1:8" s="24" customFormat="1" ht="12" customHeight="1" x14ac:dyDescent="0.2">
      <c r="A77" s="40"/>
      <c r="B77" s="45"/>
      <c r="C77" s="56"/>
      <c r="D77" s="49" t="s">
        <v>147</v>
      </c>
      <c r="E77" s="55">
        <v>1680</v>
      </c>
      <c r="F77" s="55">
        <v>24</v>
      </c>
      <c r="G77" s="55"/>
      <c r="H77" s="51">
        <f t="shared" si="14"/>
        <v>1704</v>
      </c>
    </row>
    <row r="78" spans="1:8" s="24" customFormat="1" ht="12" customHeight="1" x14ac:dyDescent="0.2">
      <c r="A78" s="40"/>
      <c r="B78" s="45">
        <v>80115</v>
      </c>
      <c r="C78" s="35"/>
      <c r="D78" s="46" t="s">
        <v>37</v>
      </c>
      <c r="E78" s="47">
        <v>38323998</v>
      </c>
      <c r="F78" s="48">
        <f>SUM(F79)</f>
        <v>0</v>
      </c>
      <c r="G78" s="48">
        <f>SUM(G79)</f>
        <v>157157</v>
      </c>
      <c r="H78" s="47">
        <f>SUM(E78+F78-G78)</f>
        <v>38166841</v>
      </c>
    </row>
    <row r="79" spans="1:8" s="24" customFormat="1" ht="12" customHeight="1" x14ac:dyDescent="0.2">
      <c r="A79" s="40"/>
      <c r="B79" s="41"/>
      <c r="C79" s="35"/>
      <c r="D79" s="212" t="s">
        <v>13</v>
      </c>
      <c r="E79" s="76">
        <v>32838109</v>
      </c>
      <c r="F79" s="76">
        <f>SUM(F80:F82)</f>
        <v>0</v>
      </c>
      <c r="G79" s="76">
        <f>SUM(G80:G82)</f>
        <v>157157</v>
      </c>
      <c r="H79" s="76">
        <f t="shared" ref="H79:H82" si="15">SUM(E79+F79-G79)</f>
        <v>32680952</v>
      </c>
    </row>
    <row r="80" spans="1:8" s="24" customFormat="1" ht="12" customHeight="1" x14ac:dyDescent="0.2">
      <c r="A80" s="33"/>
      <c r="B80" s="34"/>
      <c r="C80" s="56">
        <v>4040</v>
      </c>
      <c r="D80" s="49" t="s">
        <v>34</v>
      </c>
      <c r="E80" s="51">
        <v>2338178</v>
      </c>
      <c r="F80" s="51"/>
      <c r="G80" s="50">
        <v>134177</v>
      </c>
      <c r="H80" s="50">
        <f t="shared" si="15"/>
        <v>2204001</v>
      </c>
    </row>
    <row r="81" spans="1:8" s="24" customFormat="1" ht="12" customHeight="1" x14ac:dyDescent="0.2">
      <c r="A81" s="40"/>
      <c r="B81" s="41"/>
      <c r="C81" s="56">
        <v>4260</v>
      </c>
      <c r="D81" s="49" t="s">
        <v>21</v>
      </c>
      <c r="E81" s="51">
        <v>1599447</v>
      </c>
      <c r="F81" s="51"/>
      <c r="G81" s="51">
        <v>8980</v>
      </c>
      <c r="H81" s="50">
        <f t="shared" si="15"/>
        <v>1590467</v>
      </c>
    </row>
    <row r="82" spans="1:8" s="24" customFormat="1" ht="12" customHeight="1" x14ac:dyDescent="0.2">
      <c r="A82" s="40"/>
      <c r="B82" s="41"/>
      <c r="C82" s="45">
        <v>4300</v>
      </c>
      <c r="D82" s="49" t="s">
        <v>22</v>
      </c>
      <c r="E82" s="51">
        <v>294000</v>
      </c>
      <c r="F82" s="51"/>
      <c r="G82" s="51">
        <v>14000</v>
      </c>
      <c r="H82" s="50">
        <f t="shared" si="15"/>
        <v>280000</v>
      </c>
    </row>
    <row r="83" spans="1:8" s="24" customFormat="1" ht="12" customHeight="1" x14ac:dyDescent="0.2">
      <c r="A83" s="40"/>
      <c r="B83" s="45">
        <v>80120</v>
      </c>
      <c r="C83" s="35"/>
      <c r="D83" s="46" t="s">
        <v>148</v>
      </c>
      <c r="E83" s="47">
        <v>25131981</v>
      </c>
      <c r="F83" s="48">
        <f>SUM(F84)</f>
        <v>0</v>
      </c>
      <c r="G83" s="48">
        <f>SUM(G84)</f>
        <v>33587</v>
      </c>
      <c r="H83" s="47">
        <f>SUM(E83+F83-G83)</f>
        <v>25098394</v>
      </c>
    </row>
    <row r="84" spans="1:8" s="24" customFormat="1" ht="12" customHeight="1" x14ac:dyDescent="0.2">
      <c r="A84" s="40"/>
      <c r="B84" s="41"/>
      <c r="C84" s="35"/>
      <c r="D84" s="212" t="s">
        <v>13</v>
      </c>
      <c r="E84" s="76">
        <v>18250036</v>
      </c>
      <c r="F84" s="76">
        <f>SUM(F85:F87)</f>
        <v>0</v>
      </c>
      <c r="G84" s="76">
        <f>SUM(G85:G87)</f>
        <v>33587</v>
      </c>
      <c r="H84" s="76">
        <f t="shared" ref="H84:H87" si="16">SUM(E84+F84-G84)</f>
        <v>18216449</v>
      </c>
    </row>
    <row r="85" spans="1:8" s="24" customFormat="1" ht="12" customHeight="1" x14ac:dyDescent="0.2">
      <c r="A85" s="40"/>
      <c r="B85" s="41"/>
      <c r="C85" s="56">
        <v>4040</v>
      </c>
      <c r="D85" s="49" t="s">
        <v>34</v>
      </c>
      <c r="E85" s="51">
        <v>1333244</v>
      </c>
      <c r="F85" s="51"/>
      <c r="G85" s="50">
        <v>19047</v>
      </c>
      <c r="H85" s="50">
        <f t="shared" si="16"/>
        <v>1314197</v>
      </c>
    </row>
    <row r="86" spans="1:8" s="24" customFormat="1" ht="12" customHeight="1" x14ac:dyDescent="0.2">
      <c r="A86" s="40"/>
      <c r="B86" s="41"/>
      <c r="C86" s="56">
        <v>4260</v>
      </c>
      <c r="D86" s="49" t="s">
        <v>21</v>
      </c>
      <c r="E86" s="51">
        <v>1127333</v>
      </c>
      <c r="F86" s="50"/>
      <c r="G86" s="50">
        <v>7040</v>
      </c>
      <c r="H86" s="50">
        <f t="shared" si="16"/>
        <v>1120293</v>
      </c>
    </row>
    <row r="87" spans="1:8" s="24" customFormat="1" ht="12" customHeight="1" x14ac:dyDescent="0.2">
      <c r="A87" s="40"/>
      <c r="B87" s="41"/>
      <c r="C87" s="45">
        <v>4300</v>
      </c>
      <c r="D87" s="49" t="s">
        <v>22</v>
      </c>
      <c r="E87" s="51">
        <v>194766</v>
      </c>
      <c r="F87" s="50"/>
      <c r="G87" s="50">
        <v>7500</v>
      </c>
      <c r="H87" s="50">
        <f t="shared" si="16"/>
        <v>187266</v>
      </c>
    </row>
    <row r="88" spans="1:8" s="24" customFormat="1" ht="12" customHeight="1" x14ac:dyDescent="0.2">
      <c r="A88" s="40"/>
      <c r="B88" s="45">
        <v>80134</v>
      </c>
      <c r="C88" s="35"/>
      <c r="D88" s="54" t="s">
        <v>38</v>
      </c>
      <c r="E88" s="47">
        <v>7963077</v>
      </c>
      <c r="F88" s="48">
        <f>SUM(F89,F91)</f>
        <v>2233</v>
      </c>
      <c r="G88" s="48">
        <f>SUM(G89,G91)</f>
        <v>8532</v>
      </c>
      <c r="H88" s="47">
        <f>SUM(E88+F88-G88)</f>
        <v>7956778</v>
      </c>
    </row>
    <row r="89" spans="1:8" s="24" customFormat="1" ht="12" customHeight="1" x14ac:dyDescent="0.2">
      <c r="A89" s="40"/>
      <c r="B89" s="45"/>
      <c r="C89" s="35"/>
      <c r="D89" s="212" t="s">
        <v>13</v>
      </c>
      <c r="E89" s="76">
        <v>7792289</v>
      </c>
      <c r="F89" s="76">
        <f>SUM(F90:F90)</f>
        <v>2233</v>
      </c>
      <c r="G89" s="76">
        <f>SUM(G90:G90)</f>
        <v>0</v>
      </c>
      <c r="H89" s="76">
        <f t="shared" ref="H89:H92" si="17">SUM(E89+F89-G89)</f>
        <v>7794522</v>
      </c>
    </row>
    <row r="90" spans="1:8" s="24" customFormat="1" ht="12" customHeight="1" x14ac:dyDescent="0.2">
      <c r="A90" s="40"/>
      <c r="B90" s="45"/>
      <c r="C90" s="56">
        <v>4040</v>
      </c>
      <c r="D90" s="49" t="s">
        <v>34</v>
      </c>
      <c r="E90" s="51">
        <v>528277</v>
      </c>
      <c r="F90" s="51">
        <v>2233</v>
      </c>
      <c r="G90" s="50"/>
      <c r="H90" s="50">
        <f t="shared" si="17"/>
        <v>530510</v>
      </c>
    </row>
    <row r="91" spans="1:8" s="24" customFormat="1" ht="12" customHeight="1" x14ac:dyDescent="0.2">
      <c r="A91" s="40"/>
      <c r="B91" s="41"/>
      <c r="C91" s="42"/>
      <c r="D91" s="215" t="s">
        <v>89</v>
      </c>
      <c r="E91" s="76">
        <v>170788</v>
      </c>
      <c r="F91" s="76">
        <f>SUM(F92:F92)</f>
        <v>0</v>
      </c>
      <c r="G91" s="76">
        <f>SUM(G92:G92)</f>
        <v>8532</v>
      </c>
      <c r="H91" s="76">
        <f t="shared" si="17"/>
        <v>162256</v>
      </c>
    </row>
    <row r="92" spans="1:8" s="24" customFormat="1" ht="12" customHeight="1" x14ac:dyDescent="0.2">
      <c r="A92" s="40"/>
      <c r="B92" s="41"/>
      <c r="C92" s="56">
        <v>4270</v>
      </c>
      <c r="D92" s="49" t="s">
        <v>44</v>
      </c>
      <c r="E92" s="50">
        <v>170788</v>
      </c>
      <c r="F92" s="50"/>
      <c r="G92" s="50">
        <v>8532</v>
      </c>
      <c r="H92" s="50">
        <f t="shared" si="17"/>
        <v>162256</v>
      </c>
    </row>
    <row r="93" spans="1:8" s="24" customFormat="1" ht="12" customHeight="1" x14ac:dyDescent="0.2">
      <c r="A93" s="40"/>
      <c r="B93" s="16">
        <v>80146</v>
      </c>
      <c r="C93" s="10"/>
      <c r="D93" s="46" t="s">
        <v>91</v>
      </c>
      <c r="E93" s="47">
        <v>1314549</v>
      </c>
      <c r="F93" s="48">
        <f>SUM(F94)</f>
        <v>3262</v>
      </c>
      <c r="G93" s="48">
        <f>SUM(G94)</f>
        <v>3262</v>
      </c>
      <c r="H93" s="47">
        <f>SUM(E93+F93-G93)</f>
        <v>1314549</v>
      </c>
    </row>
    <row r="94" spans="1:8" s="24" customFormat="1" ht="12" customHeight="1" x14ac:dyDescent="0.2">
      <c r="A94" s="40"/>
      <c r="B94" s="45"/>
      <c r="C94" s="35"/>
      <c r="D94" s="212" t="s">
        <v>13</v>
      </c>
      <c r="E94" s="209">
        <v>326000</v>
      </c>
      <c r="F94" s="213">
        <f>SUM(F95:F98)</f>
        <v>3262</v>
      </c>
      <c r="G94" s="213">
        <f>SUM(G95:G98)</f>
        <v>3262</v>
      </c>
      <c r="H94" s="76">
        <f t="shared" ref="H94:H98" si="18">SUM(E94+F94-G94)</f>
        <v>326000</v>
      </c>
    </row>
    <row r="95" spans="1:8" s="24" customFormat="1" ht="12" customHeight="1" x14ac:dyDescent="0.2">
      <c r="A95" s="40"/>
      <c r="B95" s="45"/>
      <c r="C95" s="56">
        <v>4010</v>
      </c>
      <c r="D95" s="49" t="s">
        <v>25</v>
      </c>
      <c r="E95" s="51">
        <v>234560</v>
      </c>
      <c r="F95" s="55"/>
      <c r="G95" s="55">
        <v>2726</v>
      </c>
      <c r="H95" s="50">
        <f t="shared" si="18"/>
        <v>231834</v>
      </c>
    </row>
    <row r="96" spans="1:8" s="24" customFormat="1" ht="12" customHeight="1" x14ac:dyDescent="0.2">
      <c r="A96" s="40"/>
      <c r="B96" s="45"/>
      <c r="C96" s="56">
        <v>4040</v>
      </c>
      <c r="D96" s="49" t="s">
        <v>34</v>
      </c>
      <c r="E96" s="51">
        <v>30418</v>
      </c>
      <c r="F96" s="55">
        <v>2726</v>
      </c>
      <c r="G96" s="55"/>
      <c r="H96" s="50">
        <f t="shared" si="18"/>
        <v>33144</v>
      </c>
    </row>
    <row r="97" spans="1:8" s="24" customFormat="1" ht="12" customHeight="1" x14ac:dyDescent="0.2">
      <c r="A97" s="40"/>
      <c r="B97" s="45"/>
      <c r="C97" s="56">
        <v>4110</v>
      </c>
      <c r="D97" s="49" t="s">
        <v>43</v>
      </c>
      <c r="E97" s="51">
        <v>45127</v>
      </c>
      <c r="F97" s="55">
        <v>469</v>
      </c>
      <c r="G97" s="55">
        <v>469</v>
      </c>
      <c r="H97" s="50">
        <f t="shared" si="18"/>
        <v>45127</v>
      </c>
    </row>
    <row r="98" spans="1:8" s="24" customFormat="1" ht="12" customHeight="1" x14ac:dyDescent="0.2">
      <c r="A98" s="40"/>
      <c r="B98" s="45"/>
      <c r="C98" s="56">
        <v>4120</v>
      </c>
      <c r="D98" s="49" t="s">
        <v>88</v>
      </c>
      <c r="E98" s="51">
        <v>5569</v>
      </c>
      <c r="F98" s="55">
        <v>67</v>
      </c>
      <c r="G98" s="55">
        <v>67</v>
      </c>
      <c r="H98" s="50">
        <f t="shared" si="18"/>
        <v>5569</v>
      </c>
    </row>
    <row r="99" spans="1:8" s="24" customFormat="1" ht="12" customHeight="1" x14ac:dyDescent="0.2">
      <c r="A99" s="72"/>
      <c r="B99" s="45">
        <v>80195</v>
      </c>
      <c r="C99" s="35"/>
      <c r="D99" s="46" t="s">
        <v>15</v>
      </c>
      <c r="E99" s="47">
        <v>26059608</v>
      </c>
      <c r="F99" s="48">
        <f>SUM(F100,F102)</f>
        <v>9340</v>
      </c>
      <c r="G99" s="48">
        <f>SUM(G100,G102)</f>
        <v>100</v>
      </c>
      <c r="H99" s="47">
        <f>SUM(E99+F99-G99)</f>
        <v>26068848</v>
      </c>
    </row>
    <row r="100" spans="1:8" s="24" customFormat="1" ht="12" customHeight="1" x14ac:dyDescent="0.2">
      <c r="A100" s="72"/>
      <c r="B100" s="45"/>
      <c r="C100" s="10"/>
      <c r="D100" s="212" t="s">
        <v>133</v>
      </c>
      <c r="E100" s="210">
        <v>1017959</v>
      </c>
      <c r="F100" s="210">
        <f>SUM(F101:F101)</f>
        <v>9240</v>
      </c>
      <c r="G100" s="210">
        <f>SUM(G101:G101)</f>
        <v>0</v>
      </c>
      <c r="H100" s="76">
        <f t="shared" ref="H100:H121" si="19">SUM(E100+F100-G100)</f>
        <v>1027199</v>
      </c>
    </row>
    <row r="101" spans="1:8" s="24" customFormat="1" ht="12" customHeight="1" x14ac:dyDescent="0.2">
      <c r="A101" s="72"/>
      <c r="B101" s="45"/>
      <c r="C101" s="45">
        <v>4300</v>
      </c>
      <c r="D101" s="49" t="s">
        <v>22</v>
      </c>
      <c r="E101" s="55">
        <v>176000</v>
      </c>
      <c r="F101" s="55">
        <v>9240</v>
      </c>
      <c r="G101" s="55"/>
      <c r="H101" s="50">
        <f t="shared" si="19"/>
        <v>185240</v>
      </c>
    </row>
    <row r="102" spans="1:8" s="24" customFormat="1" ht="12" customHeight="1" x14ac:dyDescent="0.2">
      <c r="A102" s="72"/>
      <c r="B102" s="45"/>
      <c r="C102" s="10"/>
      <c r="D102" s="215" t="s">
        <v>92</v>
      </c>
      <c r="E102" s="209">
        <v>2495091</v>
      </c>
      <c r="F102" s="210">
        <f>SUM(F103:F104)</f>
        <v>100</v>
      </c>
      <c r="G102" s="210">
        <f>SUM(G103:G104)</f>
        <v>100</v>
      </c>
      <c r="H102" s="76">
        <f t="shared" si="19"/>
        <v>2495091</v>
      </c>
    </row>
    <row r="103" spans="1:8" s="24" customFormat="1" ht="12" customHeight="1" x14ac:dyDescent="0.2">
      <c r="A103" s="72"/>
      <c r="B103" s="45"/>
      <c r="C103" s="56">
        <v>4047</v>
      </c>
      <c r="D103" s="49" t="s">
        <v>34</v>
      </c>
      <c r="E103" s="71">
        <v>1250</v>
      </c>
      <c r="F103" s="55">
        <v>100</v>
      </c>
      <c r="G103" s="55"/>
      <c r="H103" s="50">
        <f t="shared" si="19"/>
        <v>1350</v>
      </c>
    </row>
    <row r="104" spans="1:8" s="24" customFormat="1" ht="12" customHeight="1" x14ac:dyDescent="0.2">
      <c r="A104" s="72"/>
      <c r="B104" s="45"/>
      <c r="C104" s="56">
        <v>4117</v>
      </c>
      <c r="D104" s="49" t="s">
        <v>26</v>
      </c>
      <c r="E104" s="71">
        <v>19783</v>
      </c>
      <c r="F104" s="55"/>
      <c r="G104" s="55">
        <v>100</v>
      </c>
      <c r="H104" s="50">
        <f t="shared" si="19"/>
        <v>19683</v>
      </c>
    </row>
    <row r="105" spans="1:8" s="24" customFormat="1" ht="12" customHeight="1" thickBot="1" x14ac:dyDescent="0.25">
      <c r="A105" s="42" t="s">
        <v>93</v>
      </c>
      <c r="B105" s="41"/>
      <c r="C105" s="42"/>
      <c r="D105" s="43" t="s">
        <v>94</v>
      </c>
      <c r="E105" s="39">
        <v>5412654</v>
      </c>
      <c r="F105" s="44">
        <f>SUM(F106)</f>
        <v>150000</v>
      </c>
      <c r="G105" s="44">
        <f>SUM(G106)</f>
        <v>0</v>
      </c>
      <c r="H105" s="39">
        <f t="shared" si="19"/>
        <v>5562654</v>
      </c>
    </row>
    <row r="106" spans="1:8" s="24" customFormat="1" ht="12" customHeight="1" thickTop="1" x14ac:dyDescent="0.2">
      <c r="A106" s="42"/>
      <c r="B106" s="45">
        <v>85195</v>
      </c>
      <c r="C106" s="35"/>
      <c r="D106" s="46" t="s">
        <v>15</v>
      </c>
      <c r="E106" s="74">
        <v>43500</v>
      </c>
      <c r="F106" s="47">
        <f>SUM(F107)</f>
        <v>150000</v>
      </c>
      <c r="G106" s="47">
        <f>SUM(G107)</f>
        <v>0</v>
      </c>
      <c r="H106" s="47">
        <f t="shared" si="19"/>
        <v>193500</v>
      </c>
    </row>
    <row r="107" spans="1:8" s="24" customFormat="1" ht="12" customHeight="1" x14ac:dyDescent="0.2">
      <c r="A107" s="42"/>
      <c r="B107" s="45"/>
      <c r="C107" s="10"/>
      <c r="D107" s="216" t="s">
        <v>95</v>
      </c>
      <c r="E107" s="217">
        <v>43500</v>
      </c>
      <c r="F107" s="213">
        <f>SUM(F108:F109)</f>
        <v>150000</v>
      </c>
      <c r="G107" s="213">
        <f>SUM(G108:G109)</f>
        <v>0</v>
      </c>
      <c r="H107" s="209">
        <f t="shared" si="19"/>
        <v>193500</v>
      </c>
    </row>
    <row r="108" spans="1:8" s="24" customFormat="1" ht="12" customHeight="1" x14ac:dyDescent="0.2">
      <c r="A108" s="42"/>
      <c r="B108" s="41"/>
      <c r="C108" s="56">
        <v>6060</v>
      </c>
      <c r="D108" s="49" t="s">
        <v>149</v>
      </c>
      <c r="E108" s="71"/>
      <c r="F108" s="55"/>
      <c r="G108" s="55"/>
      <c r="H108" s="50"/>
    </row>
    <row r="109" spans="1:8" s="24" customFormat="1" ht="12" customHeight="1" x14ac:dyDescent="0.2">
      <c r="A109" s="42"/>
      <c r="B109" s="41"/>
      <c r="C109" s="56"/>
      <c r="D109" s="49" t="s">
        <v>150</v>
      </c>
      <c r="E109" s="71">
        <v>0</v>
      </c>
      <c r="F109" s="55">
        <v>150000</v>
      </c>
      <c r="G109" s="55"/>
      <c r="H109" s="50">
        <f t="shared" si="19"/>
        <v>150000</v>
      </c>
    </row>
    <row r="110" spans="1:8" s="24" customFormat="1" ht="12" customHeight="1" thickBot="1" x14ac:dyDescent="0.25">
      <c r="A110" s="42" t="s">
        <v>24</v>
      </c>
      <c r="B110" s="41"/>
      <c r="C110" s="42"/>
      <c r="D110" s="43" t="s">
        <v>16</v>
      </c>
      <c r="E110" s="39">
        <v>60672248</v>
      </c>
      <c r="F110" s="44">
        <f>SUM(F111)</f>
        <v>10001</v>
      </c>
      <c r="G110" s="44">
        <f>SUM(G111)</f>
        <v>10001</v>
      </c>
      <c r="H110" s="39">
        <f t="shared" si="19"/>
        <v>60672248</v>
      </c>
    </row>
    <row r="111" spans="1:8" s="24" customFormat="1" ht="12" customHeight="1" thickTop="1" x14ac:dyDescent="0.2">
      <c r="A111" s="42"/>
      <c r="B111" s="45">
        <v>85295</v>
      </c>
      <c r="C111" s="35"/>
      <c r="D111" s="46" t="s">
        <v>15</v>
      </c>
      <c r="E111" s="74">
        <v>3614719</v>
      </c>
      <c r="F111" s="47">
        <f>SUM(F113)</f>
        <v>10001</v>
      </c>
      <c r="G111" s="47">
        <f>SUM(G113)</f>
        <v>10001</v>
      </c>
      <c r="H111" s="47">
        <f t="shared" si="19"/>
        <v>3614719</v>
      </c>
    </row>
    <row r="112" spans="1:8" s="24" customFormat="1" ht="12" customHeight="1" x14ac:dyDescent="0.2">
      <c r="A112" s="42"/>
      <c r="B112" s="45"/>
      <c r="C112" s="35"/>
      <c r="D112" s="17" t="s">
        <v>151</v>
      </c>
      <c r="E112" s="111"/>
      <c r="F112" s="51"/>
      <c r="G112" s="51"/>
      <c r="H112" s="51"/>
    </row>
    <row r="113" spans="1:8" s="24" customFormat="1" ht="12" customHeight="1" x14ac:dyDescent="0.2">
      <c r="A113" s="42"/>
      <c r="B113" s="41"/>
      <c r="C113" s="35"/>
      <c r="D113" s="212" t="s">
        <v>152</v>
      </c>
      <c r="E113" s="209">
        <v>170837</v>
      </c>
      <c r="F113" s="213">
        <f>SUM(F114:F121)</f>
        <v>10001</v>
      </c>
      <c r="G113" s="213">
        <f>SUM(G114:G121)</f>
        <v>10001</v>
      </c>
      <c r="H113" s="209">
        <f t="shared" si="19"/>
        <v>170837</v>
      </c>
    </row>
    <row r="114" spans="1:8" s="24" customFormat="1" ht="12" customHeight="1" x14ac:dyDescent="0.2">
      <c r="A114" s="42"/>
      <c r="B114" s="41"/>
      <c r="C114" s="56">
        <v>4047</v>
      </c>
      <c r="D114" s="49" t="s">
        <v>34</v>
      </c>
      <c r="E114" s="71">
        <v>12600</v>
      </c>
      <c r="F114" s="55"/>
      <c r="G114" s="55">
        <v>4092</v>
      </c>
      <c r="H114" s="50">
        <f t="shared" si="19"/>
        <v>8508</v>
      </c>
    </row>
    <row r="115" spans="1:8" s="24" customFormat="1" ht="12" customHeight="1" x14ac:dyDescent="0.2">
      <c r="A115" s="42"/>
      <c r="B115" s="41"/>
      <c r="C115" s="56">
        <v>4049</v>
      </c>
      <c r="D115" s="49" t="s">
        <v>34</v>
      </c>
      <c r="E115" s="71">
        <v>1400</v>
      </c>
      <c r="F115" s="55"/>
      <c r="G115" s="55">
        <v>399</v>
      </c>
      <c r="H115" s="50">
        <f t="shared" si="19"/>
        <v>1001</v>
      </c>
    </row>
    <row r="116" spans="1:8" s="24" customFormat="1" ht="12" customHeight="1" x14ac:dyDescent="0.2">
      <c r="A116" s="42"/>
      <c r="B116" s="41"/>
      <c r="C116" s="56">
        <v>4177</v>
      </c>
      <c r="D116" s="49" t="s">
        <v>23</v>
      </c>
      <c r="E116" s="71">
        <v>6876</v>
      </c>
      <c r="F116" s="55"/>
      <c r="G116" s="55">
        <v>1238</v>
      </c>
      <c r="H116" s="50">
        <f t="shared" si="19"/>
        <v>5638</v>
      </c>
    </row>
    <row r="117" spans="1:8" s="24" customFormat="1" ht="12" customHeight="1" x14ac:dyDescent="0.2">
      <c r="A117" s="42"/>
      <c r="B117" s="41"/>
      <c r="C117" s="56">
        <v>4179</v>
      </c>
      <c r="D117" s="49" t="s">
        <v>23</v>
      </c>
      <c r="E117" s="71">
        <v>764</v>
      </c>
      <c r="F117" s="55"/>
      <c r="G117" s="55">
        <v>100</v>
      </c>
      <c r="H117" s="50">
        <f t="shared" si="19"/>
        <v>664</v>
      </c>
    </row>
    <row r="118" spans="1:8" s="24" customFormat="1" ht="12" customHeight="1" x14ac:dyDescent="0.2">
      <c r="A118" s="42"/>
      <c r="B118" s="41"/>
      <c r="C118" s="56">
        <v>4247</v>
      </c>
      <c r="D118" s="49" t="s">
        <v>33</v>
      </c>
      <c r="E118" s="71">
        <v>0</v>
      </c>
      <c r="F118" s="55">
        <v>8948</v>
      </c>
      <c r="G118" s="55"/>
      <c r="H118" s="50">
        <f t="shared" si="19"/>
        <v>8948</v>
      </c>
    </row>
    <row r="119" spans="1:8" s="24" customFormat="1" ht="12" customHeight="1" x14ac:dyDescent="0.2">
      <c r="A119" s="42"/>
      <c r="B119" s="41"/>
      <c r="C119" s="56">
        <v>4249</v>
      </c>
      <c r="D119" s="49" t="s">
        <v>33</v>
      </c>
      <c r="E119" s="71">
        <v>0</v>
      </c>
      <c r="F119" s="55">
        <v>1053</v>
      </c>
      <c r="G119" s="55"/>
      <c r="H119" s="50">
        <f t="shared" si="19"/>
        <v>1053</v>
      </c>
    </row>
    <row r="120" spans="1:8" s="24" customFormat="1" ht="12" customHeight="1" x14ac:dyDescent="0.2">
      <c r="A120" s="75"/>
      <c r="B120" s="58"/>
      <c r="C120" s="59">
        <v>4307</v>
      </c>
      <c r="D120" s="46" t="s">
        <v>22</v>
      </c>
      <c r="E120" s="74">
        <v>21600</v>
      </c>
      <c r="F120" s="60"/>
      <c r="G120" s="60">
        <v>3618</v>
      </c>
      <c r="H120" s="48">
        <f t="shared" si="19"/>
        <v>17982</v>
      </c>
    </row>
    <row r="121" spans="1:8" s="24" customFormat="1" ht="12" customHeight="1" x14ac:dyDescent="0.2">
      <c r="A121" s="42"/>
      <c r="B121" s="41"/>
      <c r="C121" s="56">
        <v>4309</v>
      </c>
      <c r="D121" s="49" t="s">
        <v>22</v>
      </c>
      <c r="E121" s="71">
        <v>2400</v>
      </c>
      <c r="F121" s="55"/>
      <c r="G121" s="55">
        <v>554</v>
      </c>
      <c r="H121" s="50">
        <f t="shared" si="19"/>
        <v>1846</v>
      </c>
    </row>
    <row r="122" spans="1:8" s="24" customFormat="1" ht="12" customHeight="1" thickBot="1" x14ac:dyDescent="0.25">
      <c r="A122" s="40">
        <v>854</v>
      </c>
      <c r="B122" s="41"/>
      <c r="C122" s="42"/>
      <c r="D122" s="43" t="s">
        <v>17</v>
      </c>
      <c r="E122" s="39">
        <v>18894341</v>
      </c>
      <c r="F122" s="44">
        <f>SUM(F123,F126,F130,F134,F138,F141)</f>
        <v>24805</v>
      </c>
      <c r="G122" s="44">
        <f>SUM(G123,G126,G130,G134,G138,G141)</f>
        <v>17605</v>
      </c>
      <c r="H122" s="39">
        <f>SUM(E122+F122-G122)</f>
        <v>18901541</v>
      </c>
    </row>
    <row r="123" spans="1:8" s="24" customFormat="1" ht="12" customHeight="1" thickTop="1" x14ac:dyDescent="0.2">
      <c r="A123" s="40"/>
      <c r="B123" s="45">
        <v>85401</v>
      </c>
      <c r="C123" s="56"/>
      <c r="D123" s="54" t="s">
        <v>49</v>
      </c>
      <c r="E123" s="47">
        <v>4874137</v>
      </c>
      <c r="F123" s="48">
        <f>SUM(F124)</f>
        <v>0</v>
      </c>
      <c r="G123" s="48">
        <f>SUM(G124)</f>
        <v>7962</v>
      </c>
      <c r="H123" s="47">
        <f>SUM(E123+F123-G123)</f>
        <v>4866175</v>
      </c>
    </row>
    <row r="124" spans="1:8" s="24" customFormat="1" ht="12" customHeight="1" x14ac:dyDescent="0.2">
      <c r="A124" s="40"/>
      <c r="B124" s="45"/>
      <c r="C124" s="35"/>
      <c r="D124" s="212" t="s">
        <v>13</v>
      </c>
      <c r="E124" s="76">
        <v>4874137</v>
      </c>
      <c r="F124" s="213">
        <f>SUM(F125:F125)</f>
        <v>0</v>
      </c>
      <c r="G124" s="213">
        <f>SUM(G125:G125)</f>
        <v>7962</v>
      </c>
      <c r="H124" s="209">
        <f>SUM(E124+F124-G124)</f>
        <v>4866175</v>
      </c>
    </row>
    <row r="125" spans="1:8" s="24" customFormat="1" ht="12" customHeight="1" x14ac:dyDescent="0.2">
      <c r="A125" s="40"/>
      <c r="B125" s="45"/>
      <c r="C125" s="56">
        <v>4040</v>
      </c>
      <c r="D125" s="49" t="s">
        <v>34</v>
      </c>
      <c r="E125" s="51">
        <v>341789</v>
      </c>
      <c r="F125" s="55"/>
      <c r="G125" s="55">
        <v>7962</v>
      </c>
      <c r="H125" s="50">
        <f t="shared" ref="H125" si="20">SUM(E125+F125-G125)</f>
        <v>333827</v>
      </c>
    </row>
    <row r="126" spans="1:8" s="24" customFormat="1" ht="12" customHeight="1" x14ac:dyDescent="0.2">
      <c r="A126" s="40"/>
      <c r="B126" s="56">
        <v>85404</v>
      </c>
      <c r="C126" s="35"/>
      <c r="D126" s="54" t="s">
        <v>52</v>
      </c>
      <c r="E126" s="47">
        <v>665745</v>
      </c>
      <c r="F126" s="48">
        <f>SUM(F127)</f>
        <v>17601</v>
      </c>
      <c r="G126" s="48">
        <f>SUM(G127)</f>
        <v>0</v>
      </c>
      <c r="H126" s="47">
        <f>SUM(E126+F126-G126)</f>
        <v>683346</v>
      </c>
    </row>
    <row r="127" spans="1:8" s="24" customFormat="1" ht="12" customHeight="1" x14ac:dyDescent="0.2">
      <c r="A127" s="40"/>
      <c r="B127" s="45"/>
      <c r="C127" s="35"/>
      <c r="D127" s="212" t="s">
        <v>13</v>
      </c>
      <c r="E127" s="76">
        <v>234339</v>
      </c>
      <c r="F127" s="213">
        <f>SUM(F128:F128)</f>
        <v>17601</v>
      </c>
      <c r="G127" s="213">
        <f>SUM(G128:G128)</f>
        <v>0</v>
      </c>
      <c r="H127" s="209">
        <f>SUM(E127+F127-G127)</f>
        <v>251940</v>
      </c>
    </row>
    <row r="128" spans="1:8" s="24" customFormat="1" ht="12" customHeight="1" x14ac:dyDescent="0.2">
      <c r="A128" s="40"/>
      <c r="B128" s="45"/>
      <c r="C128" s="56">
        <v>4040</v>
      </c>
      <c r="D128" s="49" t="s">
        <v>34</v>
      </c>
      <c r="E128" s="51">
        <v>3653</v>
      </c>
      <c r="F128" s="55">
        <v>17601</v>
      </c>
      <c r="G128" s="55"/>
      <c r="H128" s="50">
        <f>SUM(E128+F128-G128)</f>
        <v>21254</v>
      </c>
    </row>
    <row r="129" spans="1:8" s="24" customFormat="1" ht="12" customHeight="1" x14ac:dyDescent="0.2">
      <c r="A129" s="40"/>
      <c r="B129" s="56">
        <v>85406</v>
      </c>
      <c r="C129" s="56"/>
      <c r="D129" s="49" t="s">
        <v>50</v>
      </c>
      <c r="E129" s="51"/>
      <c r="F129" s="55"/>
      <c r="G129" s="55"/>
      <c r="H129" s="71"/>
    </row>
    <row r="130" spans="1:8" s="24" customFormat="1" ht="12" customHeight="1" x14ac:dyDescent="0.2">
      <c r="A130" s="40"/>
      <c r="B130" s="56"/>
      <c r="C130" s="35"/>
      <c r="D130" s="54" t="s">
        <v>51</v>
      </c>
      <c r="E130" s="47">
        <v>3724774</v>
      </c>
      <c r="F130" s="48">
        <f>SUM(F131)</f>
        <v>0</v>
      </c>
      <c r="G130" s="48">
        <f>SUM(G131)</f>
        <v>9639</v>
      </c>
      <c r="H130" s="47">
        <f>SUM(E130+F130-G130)</f>
        <v>3715135</v>
      </c>
    </row>
    <row r="131" spans="1:8" s="24" customFormat="1" ht="12" customHeight="1" x14ac:dyDescent="0.2">
      <c r="A131" s="40"/>
      <c r="B131" s="41"/>
      <c r="C131" s="35"/>
      <c r="D131" s="212" t="s">
        <v>13</v>
      </c>
      <c r="E131" s="76">
        <v>3503288</v>
      </c>
      <c r="F131" s="213">
        <f>SUM(F132:F132)</f>
        <v>0</v>
      </c>
      <c r="G131" s="213">
        <f>SUM(G132:G132)</f>
        <v>9639</v>
      </c>
      <c r="H131" s="209">
        <f>SUM(E131+F131-G131)</f>
        <v>3493649</v>
      </c>
    </row>
    <row r="132" spans="1:8" s="24" customFormat="1" ht="12" customHeight="1" x14ac:dyDescent="0.2">
      <c r="A132" s="40"/>
      <c r="B132" s="41"/>
      <c r="C132" s="56">
        <v>4040</v>
      </c>
      <c r="D132" s="49" t="s">
        <v>34</v>
      </c>
      <c r="E132" s="51">
        <v>233567</v>
      </c>
      <c r="F132" s="55"/>
      <c r="G132" s="55">
        <v>9639</v>
      </c>
      <c r="H132" s="50">
        <f>SUM(E132+F132-G132)</f>
        <v>223928</v>
      </c>
    </row>
    <row r="133" spans="1:8" s="24" customFormat="1" ht="12" customHeight="1" x14ac:dyDescent="0.2">
      <c r="A133" s="40"/>
      <c r="B133" s="56">
        <v>85412</v>
      </c>
      <c r="C133" s="45"/>
      <c r="D133" s="49" t="s">
        <v>96</v>
      </c>
      <c r="E133" s="77"/>
      <c r="F133" s="77"/>
      <c r="G133" s="77"/>
      <c r="H133" s="77"/>
    </row>
    <row r="134" spans="1:8" s="24" customFormat="1" ht="12" customHeight="1" x14ac:dyDescent="0.2">
      <c r="A134" s="40"/>
      <c r="B134" s="78"/>
      <c r="C134" s="45"/>
      <c r="D134" s="46" t="s">
        <v>97</v>
      </c>
      <c r="E134" s="47">
        <v>60000</v>
      </c>
      <c r="F134" s="47">
        <f>SUM(F135)</f>
        <v>1</v>
      </c>
      <c r="G134" s="47">
        <f>SUM(G135)</f>
        <v>1</v>
      </c>
      <c r="H134" s="47">
        <f>SUM(E134+F134-G134)</f>
        <v>60000</v>
      </c>
    </row>
    <row r="135" spans="1:8" s="24" customFormat="1" ht="12" customHeight="1" x14ac:dyDescent="0.2">
      <c r="A135" s="40"/>
      <c r="B135" s="45"/>
      <c r="C135" s="35"/>
      <c r="D135" s="212" t="s">
        <v>13</v>
      </c>
      <c r="E135" s="76">
        <v>23992</v>
      </c>
      <c r="F135" s="76">
        <f>SUM(F136:F137)</f>
        <v>1</v>
      </c>
      <c r="G135" s="76">
        <f>SUM(G136:G137)</f>
        <v>1</v>
      </c>
      <c r="H135" s="209">
        <f>SUM(E135+F135-G135)</f>
        <v>23992</v>
      </c>
    </row>
    <row r="136" spans="1:8" s="24" customFormat="1" ht="12" customHeight="1" x14ac:dyDescent="0.2">
      <c r="A136" s="40"/>
      <c r="B136" s="16"/>
      <c r="C136" s="66">
        <v>4110</v>
      </c>
      <c r="D136" s="17" t="s">
        <v>43</v>
      </c>
      <c r="E136" s="71">
        <v>1715</v>
      </c>
      <c r="F136" s="71"/>
      <c r="G136" s="71">
        <v>1</v>
      </c>
      <c r="H136" s="50">
        <f>SUM(E136+F136-G136)</f>
        <v>1714</v>
      </c>
    </row>
    <row r="137" spans="1:8" s="24" customFormat="1" ht="12" customHeight="1" x14ac:dyDescent="0.2">
      <c r="A137" s="40"/>
      <c r="B137" s="16"/>
      <c r="C137" s="66">
        <v>4120</v>
      </c>
      <c r="D137" s="49" t="s">
        <v>88</v>
      </c>
      <c r="E137" s="71">
        <v>239</v>
      </c>
      <c r="F137" s="71">
        <v>1</v>
      </c>
      <c r="G137" s="71"/>
      <c r="H137" s="50">
        <f t="shared" ref="H137:H144" si="21">SUM(E137+F137-G137)</f>
        <v>240</v>
      </c>
    </row>
    <row r="138" spans="1:8" s="24" customFormat="1" ht="12" customHeight="1" x14ac:dyDescent="0.2">
      <c r="A138" s="69"/>
      <c r="B138" s="45">
        <v>85415</v>
      </c>
      <c r="C138" s="35"/>
      <c r="D138" s="54" t="s">
        <v>110</v>
      </c>
      <c r="E138" s="47">
        <v>875000</v>
      </c>
      <c r="F138" s="48">
        <f>SUM(F139)</f>
        <v>7200</v>
      </c>
      <c r="G138" s="48">
        <f>SUM(G139)</f>
        <v>0</v>
      </c>
      <c r="H138" s="47">
        <f t="shared" si="21"/>
        <v>882200</v>
      </c>
    </row>
    <row r="139" spans="1:8" s="24" customFormat="1" ht="12" customHeight="1" x14ac:dyDescent="0.2">
      <c r="A139" s="69"/>
      <c r="B139" s="45"/>
      <c r="C139" s="35"/>
      <c r="D139" s="212" t="s">
        <v>13</v>
      </c>
      <c r="E139" s="76">
        <v>0</v>
      </c>
      <c r="F139" s="213">
        <f>SUM(F140:F140)</f>
        <v>7200</v>
      </c>
      <c r="G139" s="213">
        <f>SUM(G140:G140)</f>
        <v>0</v>
      </c>
      <c r="H139" s="209">
        <f t="shared" si="21"/>
        <v>7200</v>
      </c>
    </row>
    <row r="140" spans="1:8" s="24" customFormat="1" ht="12" customHeight="1" x14ac:dyDescent="0.2">
      <c r="A140" s="69"/>
      <c r="B140" s="45"/>
      <c r="C140" s="56">
        <v>3240</v>
      </c>
      <c r="D140" s="49" t="s">
        <v>153</v>
      </c>
      <c r="E140" s="51">
        <v>0</v>
      </c>
      <c r="F140" s="55">
        <v>7200</v>
      </c>
      <c r="G140" s="55"/>
      <c r="H140" s="50">
        <f t="shared" si="21"/>
        <v>7200</v>
      </c>
    </row>
    <row r="141" spans="1:8" s="24" customFormat="1" ht="12" customHeight="1" x14ac:dyDescent="0.2">
      <c r="A141" s="69"/>
      <c r="B141" s="45">
        <v>85420</v>
      </c>
      <c r="C141" s="56"/>
      <c r="D141" s="54" t="s">
        <v>154</v>
      </c>
      <c r="E141" s="47">
        <v>4616817</v>
      </c>
      <c r="F141" s="47">
        <f>SUM(F142)</f>
        <v>3</v>
      </c>
      <c r="G141" s="47">
        <f>SUM(G142)</f>
        <v>3</v>
      </c>
      <c r="H141" s="47">
        <f t="shared" si="21"/>
        <v>4616817</v>
      </c>
    </row>
    <row r="142" spans="1:8" s="24" customFormat="1" ht="12" customHeight="1" x14ac:dyDescent="0.2">
      <c r="A142" s="69"/>
      <c r="B142" s="45"/>
      <c r="C142" s="35"/>
      <c r="D142" s="212" t="s">
        <v>13</v>
      </c>
      <c r="E142" s="76">
        <v>4616817</v>
      </c>
      <c r="F142" s="76">
        <f>SUM(F143:F146)</f>
        <v>3</v>
      </c>
      <c r="G142" s="76">
        <f>SUM(G143:G146)</f>
        <v>3</v>
      </c>
      <c r="H142" s="209">
        <f t="shared" si="21"/>
        <v>4616817</v>
      </c>
    </row>
    <row r="143" spans="1:8" s="24" customFormat="1" ht="12" customHeight="1" x14ac:dyDescent="0.2">
      <c r="A143" s="69"/>
      <c r="B143" s="16"/>
      <c r="C143" s="66">
        <v>4210</v>
      </c>
      <c r="D143" s="17" t="s">
        <v>20</v>
      </c>
      <c r="E143" s="71">
        <v>156000</v>
      </c>
      <c r="F143" s="71"/>
      <c r="G143" s="71">
        <v>3</v>
      </c>
      <c r="H143" s="50">
        <f t="shared" si="21"/>
        <v>155997</v>
      </c>
    </row>
    <row r="144" spans="1:8" s="24" customFormat="1" ht="12" customHeight="1" x14ac:dyDescent="0.2">
      <c r="A144" s="69"/>
      <c r="B144" s="16"/>
      <c r="C144" s="56">
        <v>4480</v>
      </c>
      <c r="D144" s="49" t="s">
        <v>155</v>
      </c>
      <c r="E144" s="71">
        <v>51</v>
      </c>
      <c r="F144" s="71">
        <v>1</v>
      </c>
      <c r="G144" s="71"/>
      <c r="H144" s="50">
        <f t="shared" si="21"/>
        <v>52</v>
      </c>
    </row>
    <row r="145" spans="1:8" s="24" customFormat="1" ht="12" customHeight="1" x14ac:dyDescent="0.2">
      <c r="A145" s="69"/>
      <c r="B145" s="16"/>
      <c r="C145" s="56">
        <v>4500</v>
      </c>
      <c r="D145" s="49" t="s">
        <v>146</v>
      </c>
      <c r="E145" s="71"/>
      <c r="F145" s="71"/>
      <c r="G145" s="71"/>
      <c r="H145" s="50"/>
    </row>
    <row r="146" spans="1:8" s="24" customFormat="1" ht="12" customHeight="1" x14ac:dyDescent="0.2">
      <c r="A146" s="69"/>
      <c r="B146" s="16"/>
      <c r="C146" s="56"/>
      <c r="D146" s="49" t="s">
        <v>147</v>
      </c>
      <c r="E146" s="71">
        <v>550</v>
      </c>
      <c r="F146" s="71">
        <v>2</v>
      </c>
      <c r="G146" s="71"/>
      <c r="H146" s="50">
        <f t="shared" ref="H146:H147" si="22">SUM(E146+F146-G146)</f>
        <v>552</v>
      </c>
    </row>
    <row r="147" spans="1:8" s="24" customFormat="1" ht="12" customHeight="1" thickBot="1" x14ac:dyDescent="0.25">
      <c r="A147" s="40">
        <v>900</v>
      </c>
      <c r="B147" s="41"/>
      <c r="C147" s="42"/>
      <c r="D147" s="43" t="s">
        <v>99</v>
      </c>
      <c r="E147" s="39">
        <v>74605887</v>
      </c>
      <c r="F147" s="44">
        <f>SUM(F148,F153)</f>
        <v>2510000</v>
      </c>
      <c r="G147" s="44">
        <f>SUM(G148,G153)</f>
        <v>10000</v>
      </c>
      <c r="H147" s="39">
        <f t="shared" si="22"/>
        <v>77105887</v>
      </c>
    </row>
    <row r="148" spans="1:8" s="24" customFormat="1" ht="12" customHeight="1" thickTop="1" x14ac:dyDescent="0.2">
      <c r="A148" s="40"/>
      <c r="B148" s="45">
        <v>90003</v>
      </c>
      <c r="C148" s="42"/>
      <c r="D148" s="46" t="s">
        <v>156</v>
      </c>
      <c r="E148" s="47">
        <v>2173472</v>
      </c>
      <c r="F148" s="47">
        <f>SUM(F150)</f>
        <v>10000</v>
      </c>
      <c r="G148" s="47">
        <f>SUM(G150)</f>
        <v>10000</v>
      </c>
      <c r="H148" s="47">
        <f>SUM(E148+F148-G148)</f>
        <v>2173472</v>
      </c>
    </row>
    <row r="149" spans="1:8" s="24" customFormat="1" ht="12" customHeight="1" x14ac:dyDescent="0.2">
      <c r="A149" s="40"/>
      <c r="B149" s="45"/>
      <c r="C149" s="56"/>
      <c r="D149" s="17" t="s">
        <v>157</v>
      </c>
      <c r="E149" s="50"/>
      <c r="F149" s="51"/>
      <c r="G149" s="51"/>
      <c r="H149" s="50"/>
    </row>
    <row r="150" spans="1:8" s="24" customFormat="1" ht="12" customHeight="1" x14ac:dyDescent="0.2">
      <c r="A150" s="40"/>
      <c r="B150" s="45"/>
      <c r="C150" s="42"/>
      <c r="D150" s="218" t="s">
        <v>158</v>
      </c>
      <c r="E150" s="76">
        <v>10000</v>
      </c>
      <c r="F150" s="76">
        <f>SUM(F151:F152)</f>
        <v>10000</v>
      </c>
      <c r="G150" s="76">
        <f>SUM(G151:G152)</f>
        <v>10000</v>
      </c>
      <c r="H150" s="76">
        <f t="shared" ref="H150:H168" si="23">SUM(E150+F150-G150)</f>
        <v>10000</v>
      </c>
    </row>
    <row r="151" spans="1:8" s="24" customFormat="1" ht="12" customHeight="1" x14ac:dyDescent="0.2">
      <c r="A151" s="40"/>
      <c r="B151" s="45"/>
      <c r="C151" s="66">
        <v>4210</v>
      </c>
      <c r="D151" s="17" t="s">
        <v>20</v>
      </c>
      <c r="E151" s="51">
        <v>0</v>
      </c>
      <c r="F151" s="71">
        <v>10000</v>
      </c>
      <c r="G151" s="71"/>
      <c r="H151" s="50">
        <f t="shared" si="23"/>
        <v>10000</v>
      </c>
    </row>
    <row r="152" spans="1:8" s="24" customFormat="1" ht="12" customHeight="1" x14ac:dyDescent="0.2">
      <c r="A152" s="40"/>
      <c r="B152" s="45"/>
      <c r="C152" s="56">
        <v>4300</v>
      </c>
      <c r="D152" s="49" t="s">
        <v>22</v>
      </c>
      <c r="E152" s="50">
        <v>10000</v>
      </c>
      <c r="F152" s="71"/>
      <c r="G152" s="71">
        <v>10000</v>
      </c>
      <c r="H152" s="50">
        <f t="shared" si="23"/>
        <v>0</v>
      </c>
    </row>
    <row r="153" spans="1:8" s="24" customFormat="1" ht="12" customHeight="1" x14ac:dyDescent="0.2">
      <c r="A153" s="40"/>
      <c r="B153" s="35" t="s">
        <v>100</v>
      </c>
      <c r="C153" s="56"/>
      <c r="D153" s="46" t="s">
        <v>15</v>
      </c>
      <c r="E153" s="47">
        <v>33060188</v>
      </c>
      <c r="F153" s="48">
        <f>SUM(F154)</f>
        <v>2500000</v>
      </c>
      <c r="G153" s="48">
        <f>SUM(G154)</f>
        <v>0</v>
      </c>
      <c r="H153" s="47">
        <f t="shared" si="23"/>
        <v>35560188</v>
      </c>
    </row>
    <row r="154" spans="1:8" s="24" customFormat="1" ht="12" customHeight="1" x14ac:dyDescent="0.2">
      <c r="A154" s="69"/>
      <c r="B154" s="70"/>
      <c r="C154" s="35"/>
      <c r="D154" s="219" t="s">
        <v>89</v>
      </c>
      <c r="E154" s="76">
        <v>7000000</v>
      </c>
      <c r="F154" s="76">
        <f>SUM(F155:F155)</f>
        <v>2500000</v>
      </c>
      <c r="G154" s="76">
        <f>SUM(G155:G155)</f>
        <v>0</v>
      </c>
      <c r="H154" s="76">
        <f t="shared" si="23"/>
        <v>9500000</v>
      </c>
    </row>
    <row r="155" spans="1:8" s="24" customFormat="1" ht="12" customHeight="1" x14ac:dyDescent="0.2">
      <c r="A155" s="69"/>
      <c r="B155" s="45"/>
      <c r="C155" s="56">
        <v>6050</v>
      </c>
      <c r="D155" s="49" t="s">
        <v>48</v>
      </c>
      <c r="E155" s="55">
        <v>7000000</v>
      </c>
      <c r="F155" s="71">
        <v>2500000</v>
      </c>
      <c r="G155" s="71"/>
      <c r="H155" s="50">
        <f t="shared" si="23"/>
        <v>9500000</v>
      </c>
    </row>
    <row r="156" spans="1:8" s="24" customFormat="1" ht="12" customHeight="1" thickBot="1" x14ac:dyDescent="0.25">
      <c r="A156" s="40">
        <v>926</v>
      </c>
      <c r="B156" s="41"/>
      <c r="C156" s="42"/>
      <c r="D156" s="43" t="s">
        <v>101</v>
      </c>
      <c r="E156" s="39">
        <v>19943825</v>
      </c>
      <c r="F156" s="39">
        <f>SUM(F157)</f>
        <v>1200000</v>
      </c>
      <c r="G156" s="39">
        <f>SUM(G157)</f>
        <v>0</v>
      </c>
      <c r="H156" s="39">
        <f t="shared" si="23"/>
        <v>21143825</v>
      </c>
    </row>
    <row r="157" spans="1:8" s="24" customFormat="1" ht="12" customHeight="1" thickTop="1" x14ac:dyDescent="0.2">
      <c r="A157" s="40"/>
      <c r="B157" s="56">
        <v>92601</v>
      </c>
      <c r="C157" s="73"/>
      <c r="D157" s="46" t="s">
        <v>102</v>
      </c>
      <c r="E157" s="47">
        <v>3404384</v>
      </c>
      <c r="F157" s="47">
        <f>SUM(F158)</f>
        <v>1200000</v>
      </c>
      <c r="G157" s="47">
        <f>SUM(G158)</f>
        <v>0</v>
      </c>
      <c r="H157" s="47">
        <f t="shared" si="23"/>
        <v>4604384</v>
      </c>
    </row>
    <row r="158" spans="1:8" s="24" customFormat="1" ht="12" customHeight="1" x14ac:dyDescent="0.2">
      <c r="A158" s="40"/>
      <c r="B158" s="41"/>
      <c r="C158" s="42"/>
      <c r="D158" s="215" t="s">
        <v>89</v>
      </c>
      <c r="E158" s="76">
        <v>2025000</v>
      </c>
      <c r="F158" s="76">
        <f>SUM(F159:F159)</f>
        <v>1200000</v>
      </c>
      <c r="G158" s="76">
        <f>SUM(G159:G159)</f>
        <v>0</v>
      </c>
      <c r="H158" s="76">
        <f t="shared" si="23"/>
        <v>3225000</v>
      </c>
    </row>
    <row r="159" spans="1:8" s="24" customFormat="1" ht="12" customHeight="1" x14ac:dyDescent="0.2">
      <c r="A159" s="40"/>
      <c r="B159" s="45"/>
      <c r="C159" s="56">
        <v>6050</v>
      </c>
      <c r="D159" s="49" t="s">
        <v>48</v>
      </c>
      <c r="E159" s="50">
        <v>2000000</v>
      </c>
      <c r="F159" s="50">
        <v>1200000</v>
      </c>
      <c r="G159" s="50"/>
      <c r="H159" s="50">
        <f t="shared" si="23"/>
        <v>3200000</v>
      </c>
    </row>
    <row r="160" spans="1:8" s="24" customFormat="1" ht="23.25" customHeight="1" thickBot="1" x14ac:dyDescent="0.25">
      <c r="A160" s="33"/>
      <c r="B160" s="34"/>
      <c r="C160" s="35"/>
      <c r="D160" s="38" t="s">
        <v>45</v>
      </c>
      <c r="E160" s="39">
        <v>115881577.59</v>
      </c>
      <c r="F160" s="39">
        <f t="shared" ref="F160:G162" si="24">SUM(F161)</f>
        <v>844.58999999999992</v>
      </c>
      <c r="G160" s="39">
        <f t="shared" si="24"/>
        <v>0</v>
      </c>
      <c r="H160" s="39">
        <f t="shared" si="23"/>
        <v>115882422.18000001</v>
      </c>
    </row>
    <row r="161" spans="1:8" s="24" customFormat="1" ht="18" customHeight="1" thickTop="1" thickBot="1" x14ac:dyDescent="0.25">
      <c r="A161" s="41">
        <v>855</v>
      </c>
      <c r="B161" s="41"/>
      <c r="C161" s="42"/>
      <c r="D161" s="43" t="s">
        <v>98</v>
      </c>
      <c r="E161" s="39">
        <v>111722100</v>
      </c>
      <c r="F161" s="39">
        <f t="shared" si="24"/>
        <v>844.58999999999992</v>
      </c>
      <c r="G161" s="39">
        <f t="shared" si="24"/>
        <v>0</v>
      </c>
      <c r="H161" s="39">
        <f t="shared" si="23"/>
        <v>111722944.59</v>
      </c>
    </row>
    <row r="162" spans="1:8" s="24" customFormat="1" ht="12" customHeight="1" thickTop="1" x14ac:dyDescent="0.2">
      <c r="A162" s="112"/>
      <c r="B162" s="56">
        <v>85503</v>
      </c>
      <c r="C162" s="45"/>
      <c r="D162" s="46" t="s">
        <v>116</v>
      </c>
      <c r="E162" s="74">
        <v>0</v>
      </c>
      <c r="F162" s="48">
        <f t="shared" si="24"/>
        <v>844.58999999999992</v>
      </c>
      <c r="G162" s="48">
        <f t="shared" si="24"/>
        <v>0</v>
      </c>
      <c r="H162" s="47">
        <f t="shared" si="23"/>
        <v>844.58999999999992</v>
      </c>
    </row>
    <row r="163" spans="1:8" s="24" customFormat="1" ht="12" customHeight="1" x14ac:dyDescent="0.2">
      <c r="A163" s="112"/>
      <c r="B163" s="45"/>
      <c r="C163" s="35"/>
      <c r="D163" s="216" t="s">
        <v>95</v>
      </c>
      <c r="E163" s="217">
        <v>0</v>
      </c>
      <c r="F163" s="213">
        <f>SUM(F164:F168)</f>
        <v>844.58999999999992</v>
      </c>
      <c r="G163" s="213">
        <f>SUM(G164:G168)</f>
        <v>0</v>
      </c>
      <c r="H163" s="76">
        <f t="shared" si="23"/>
        <v>844.58999999999992</v>
      </c>
    </row>
    <row r="164" spans="1:8" s="24" customFormat="1" ht="12" customHeight="1" x14ac:dyDescent="0.2">
      <c r="A164" s="42"/>
      <c r="B164" s="41"/>
      <c r="C164" s="56">
        <v>4010</v>
      </c>
      <c r="D164" s="49" t="s">
        <v>25</v>
      </c>
      <c r="E164" s="55">
        <v>0</v>
      </c>
      <c r="F164" s="55">
        <v>370</v>
      </c>
      <c r="G164" s="61"/>
      <c r="H164" s="50">
        <f t="shared" si="23"/>
        <v>370</v>
      </c>
    </row>
    <row r="165" spans="1:8" s="24" customFormat="1" ht="12" customHeight="1" x14ac:dyDescent="0.2">
      <c r="A165" s="42"/>
      <c r="B165" s="41"/>
      <c r="C165" s="56">
        <v>4110</v>
      </c>
      <c r="D165" s="49" t="s">
        <v>43</v>
      </c>
      <c r="E165" s="55">
        <v>0</v>
      </c>
      <c r="F165" s="55">
        <v>65</v>
      </c>
      <c r="G165" s="61"/>
      <c r="H165" s="50">
        <f t="shared" si="23"/>
        <v>65</v>
      </c>
    </row>
    <row r="166" spans="1:8" s="24" customFormat="1" ht="12" customHeight="1" x14ac:dyDescent="0.2">
      <c r="A166" s="42"/>
      <c r="B166" s="41"/>
      <c r="C166" s="56">
        <v>4120</v>
      </c>
      <c r="D166" s="49" t="s">
        <v>88</v>
      </c>
      <c r="E166" s="55">
        <v>0</v>
      </c>
      <c r="F166" s="55">
        <v>9.59</v>
      </c>
      <c r="G166" s="61"/>
      <c r="H166" s="50">
        <f t="shared" si="23"/>
        <v>9.59</v>
      </c>
    </row>
    <row r="167" spans="1:8" s="24" customFormat="1" ht="12" customHeight="1" x14ac:dyDescent="0.2">
      <c r="A167" s="42"/>
      <c r="B167" s="41"/>
      <c r="C167" s="56">
        <v>4700</v>
      </c>
      <c r="D167" s="17" t="s">
        <v>159</v>
      </c>
      <c r="E167" s="55"/>
      <c r="F167" s="55"/>
      <c r="G167" s="61"/>
      <c r="H167" s="50"/>
    </row>
    <row r="168" spans="1:8" s="24" customFormat="1" ht="12" customHeight="1" x14ac:dyDescent="0.2">
      <c r="A168" s="42"/>
      <c r="B168" s="45"/>
      <c r="C168" s="56"/>
      <c r="D168" s="17" t="s">
        <v>160</v>
      </c>
      <c r="E168" s="55">
        <v>0</v>
      </c>
      <c r="F168" s="55">
        <v>400</v>
      </c>
      <c r="G168" s="61"/>
      <c r="H168" s="50">
        <f t="shared" si="23"/>
        <v>400</v>
      </c>
    </row>
    <row r="169" spans="1:8" s="24" customFormat="1" ht="3.75" customHeight="1" x14ac:dyDescent="0.2">
      <c r="A169" s="80"/>
      <c r="B169" s="81"/>
      <c r="C169" s="82"/>
      <c r="D169" s="83"/>
      <c r="E169" s="47"/>
      <c r="F169" s="47"/>
      <c r="G169" s="47"/>
      <c r="H169" s="47"/>
    </row>
    <row r="170" spans="1:8" s="24" customFormat="1" ht="12.6" customHeight="1" x14ac:dyDescent="0.2">
      <c r="A170" s="84"/>
    </row>
    <row r="171" spans="1:8" s="24" customFormat="1" ht="12.6" customHeight="1" x14ac:dyDescent="0.2">
      <c r="A171" s="84"/>
    </row>
    <row r="172" spans="1:8" s="24" customFormat="1" ht="12.6" customHeight="1" x14ac:dyDescent="0.2">
      <c r="A172" s="84"/>
    </row>
    <row r="173" spans="1:8" s="24" customFormat="1" ht="12.6" customHeight="1" x14ac:dyDescent="0.2">
      <c r="A173" s="84"/>
    </row>
    <row r="174" spans="1:8" s="24" customFormat="1" ht="12.6" customHeight="1" x14ac:dyDescent="0.2">
      <c r="A174" s="84"/>
    </row>
    <row r="175" spans="1:8" s="24" customFormat="1" ht="12.6" customHeight="1" x14ac:dyDescent="0.2">
      <c r="A175" s="84"/>
    </row>
    <row r="176" spans="1:8" s="24" customFormat="1" ht="12.6" customHeight="1" x14ac:dyDescent="0.2">
      <c r="A176" s="84"/>
    </row>
    <row r="177" spans="1:1" s="24" customFormat="1" ht="12.6" customHeight="1" x14ac:dyDescent="0.2">
      <c r="A177" s="84"/>
    </row>
    <row r="178" spans="1:1" s="24" customFormat="1" ht="12.6" customHeight="1" x14ac:dyDescent="0.2">
      <c r="A178" s="84"/>
    </row>
    <row r="179" spans="1:1" s="24" customFormat="1" ht="12.6" customHeight="1" x14ac:dyDescent="0.2">
      <c r="A179" s="84"/>
    </row>
    <row r="180" spans="1:1" s="24" customFormat="1" ht="12.6" customHeight="1" x14ac:dyDescent="0.2">
      <c r="A180" s="84"/>
    </row>
    <row r="181" spans="1:1" s="24" customFormat="1" ht="12.6" customHeight="1" x14ac:dyDescent="0.2">
      <c r="A181" s="84"/>
    </row>
    <row r="182" spans="1:1" s="24" customFormat="1" ht="12.6" customHeight="1" x14ac:dyDescent="0.2">
      <c r="A182" s="84"/>
    </row>
    <row r="183" spans="1:1" s="24" customFormat="1" ht="12.6" customHeight="1" x14ac:dyDescent="0.2">
      <c r="A183" s="84"/>
    </row>
    <row r="184" spans="1:1" s="24" customFormat="1" ht="12.6" customHeight="1" x14ac:dyDescent="0.2">
      <c r="A184" s="84"/>
    </row>
    <row r="185" spans="1:1" s="24" customFormat="1" ht="12.6" customHeight="1" x14ac:dyDescent="0.2">
      <c r="A185" s="84"/>
    </row>
    <row r="186" spans="1:1" s="24" customFormat="1" ht="12.6" customHeight="1" x14ac:dyDescent="0.2">
      <c r="A186" s="84"/>
    </row>
    <row r="187" spans="1:1" s="24" customFormat="1" ht="12.6" customHeight="1" x14ac:dyDescent="0.2">
      <c r="A187" s="84"/>
    </row>
    <row r="188" spans="1:1" s="24" customFormat="1" ht="12.6" customHeight="1" x14ac:dyDescent="0.2">
      <c r="A188" s="84"/>
    </row>
    <row r="189" spans="1:1" s="24" customFormat="1" ht="12.6" customHeight="1" x14ac:dyDescent="0.2">
      <c r="A189" s="84"/>
    </row>
    <row r="190" spans="1:1" s="24" customFormat="1" ht="12.6" customHeight="1" x14ac:dyDescent="0.2">
      <c r="A190" s="84"/>
    </row>
    <row r="191" spans="1:1" s="24" customFormat="1" ht="12.6" customHeight="1" x14ac:dyDescent="0.2">
      <c r="A191" s="84"/>
    </row>
    <row r="192" spans="1:1" s="24" customFormat="1" ht="12.6" customHeight="1" x14ac:dyDescent="0.2">
      <c r="A192" s="84"/>
    </row>
    <row r="193" spans="1:1" s="24" customFormat="1" ht="12.6" customHeight="1" x14ac:dyDescent="0.2">
      <c r="A193" s="84"/>
    </row>
    <row r="194" spans="1:1" s="24" customFormat="1" ht="12.6" customHeight="1" x14ac:dyDescent="0.2">
      <c r="A194" s="84"/>
    </row>
    <row r="195" spans="1:1" s="24" customFormat="1" ht="12.6" customHeight="1" x14ac:dyDescent="0.2">
      <c r="A195" s="84"/>
    </row>
    <row r="196" spans="1:1" s="24" customFormat="1" ht="12.6" customHeight="1" x14ac:dyDescent="0.2">
      <c r="A196" s="84"/>
    </row>
    <row r="197" spans="1:1" s="24" customFormat="1" ht="12.6" customHeight="1" x14ac:dyDescent="0.2">
      <c r="A197" s="84"/>
    </row>
    <row r="198" spans="1:1" s="24" customFormat="1" ht="12.6" customHeight="1" x14ac:dyDescent="0.2">
      <c r="A198" s="84"/>
    </row>
    <row r="199" spans="1:1" s="24" customFormat="1" ht="12.6" customHeight="1" x14ac:dyDescent="0.2">
      <c r="A199" s="84"/>
    </row>
    <row r="200" spans="1:1" s="24" customFormat="1" ht="12.6" customHeight="1" x14ac:dyDescent="0.2">
      <c r="A200" s="84"/>
    </row>
    <row r="201" spans="1:1" s="24" customFormat="1" ht="12.6" customHeight="1" x14ac:dyDescent="0.2">
      <c r="A201" s="84"/>
    </row>
    <row r="202" spans="1:1" s="24" customFormat="1" ht="12.6" customHeight="1" x14ac:dyDescent="0.2">
      <c r="A202" s="84"/>
    </row>
    <row r="203" spans="1:1" s="24" customFormat="1" ht="12.6" customHeight="1" x14ac:dyDescent="0.2">
      <c r="A203" s="84"/>
    </row>
    <row r="204" spans="1:1" s="24" customFormat="1" ht="12.6" customHeight="1" x14ac:dyDescent="0.2">
      <c r="A204" s="84"/>
    </row>
    <row r="205" spans="1:1" s="24" customFormat="1" ht="12.6" customHeight="1" x14ac:dyDescent="0.2">
      <c r="A205" s="84"/>
    </row>
    <row r="206" spans="1:1" s="24" customFormat="1" ht="12.6" customHeight="1" x14ac:dyDescent="0.2">
      <c r="A206" s="84"/>
    </row>
    <row r="207" spans="1:1" s="24" customFormat="1" ht="12.6" customHeight="1" x14ac:dyDescent="0.2">
      <c r="A207" s="84"/>
    </row>
    <row r="208" spans="1:1" s="24" customFormat="1" ht="12.2" customHeight="1" x14ac:dyDescent="0.2">
      <c r="A208" s="84"/>
    </row>
    <row r="209" spans="1:1" s="24" customFormat="1" ht="12.2" customHeight="1" x14ac:dyDescent="0.2">
      <c r="A209" s="84"/>
    </row>
    <row r="210" spans="1:1" s="24" customFormat="1" ht="12.2" customHeight="1" x14ac:dyDescent="0.2">
      <c r="A210" s="84"/>
    </row>
    <row r="211" spans="1:1" s="24" customFormat="1" ht="12.95" customHeight="1" x14ac:dyDescent="0.2">
      <c r="A211" s="84"/>
    </row>
    <row r="212" spans="1:1" s="24" customFormat="1" ht="12.95" customHeight="1" x14ac:dyDescent="0.2">
      <c r="A212" s="84"/>
    </row>
    <row r="213" spans="1:1" s="24" customFormat="1" ht="12.95" customHeight="1" x14ac:dyDescent="0.2">
      <c r="A213" s="84"/>
    </row>
    <row r="214" spans="1:1" s="24" customFormat="1" ht="12.95" customHeight="1" x14ac:dyDescent="0.2">
      <c r="A214" s="84"/>
    </row>
    <row r="215" spans="1:1" s="24" customFormat="1" ht="12.95" customHeight="1" x14ac:dyDescent="0.2">
      <c r="A215" s="84"/>
    </row>
    <row r="216" spans="1:1" s="24" customFormat="1" ht="12.95" customHeight="1" x14ac:dyDescent="0.2">
      <c r="A216" s="84"/>
    </row>
    <row r="217" spans="1:1" s="24" customFormat="1" ht="12.95" customHeight="1" x14ac:dyDescent="0.2">
      <c r="A217" s="84"/>
    </row>
    <row r="218" spans="1:1" s="24" customFormat="1" ht="12.95" customHeight="1" x14ac:dyDescent="0.2">
      <c r="A218" s="84"/>
    </row>
    <row r="219" spans="1:1" s="24" customFormat="1" ht="12.95" customHeight="1" x14ac:dyDescent="0.2">
      <c r="A219" s="84"/>
    </row>
    <row r="220" spans="1:1" s="24" customFormat="1" ht="12.95" customHeight="1" x14ac:dyDescent="0.2">
      <c r="A220" s="84"/>
    </row>
    <row r="221" spans="1:1" s="24" customFormat="1" ht="12.95" customHeight="1" x14ac:dyDescent="0.2">
      <c r="A221" s="84"/>
    </row>
    <row r="222" spans="1:1" s="24" customFormat="1" ht="12.95" customHeight="1" x14ac:dyDescent="0.2">
      <c r="A222" s="84"/>
    </row>
    <row r="223" spans="1:1" s="24" customFormat="1" ht="12.95" customHeight="1" x14ac:dyDescent="0.2">
      <c r="A223" s="84"/>
    </row>
    <row r="224" spans="1:1" s="24" customFormat="1" ht="12.95" customHeight="1" x14ac:dyDescent="0.2">
      <c r="A224" s="84"/>
    </row>
    <row r="225" spans="1:1" s="24" customFormat="1" ht="12.95" customHeight="1" x14ac:dyDescent="0.2">
      <c r="A225" s="84"/>
    </row>
    <row r="226" spans="1:1" s="24" customFormat="1" ht="12.95" customHeight="1" x14ac:dyDescent="0.2">
      <c r="A226" s="84"/>
    </row>
    <row r="227" spans="1:1" s="24" customFormat="1" ht="12.95" customHeight="1" x14ac:dyDescent="0.2">
      <c r="A227" s="84"/>
    </row>
    <row r="228" spans="1:1" s="24" customFormat="1" ht="12.95" customHeight="1" x14ac:dyDescent="0.2">
      <c r="A228" s="84"/>
    </row>
    <row r="229" spans="1:1" s="24" customFormat="1" ht="12.95" customHeight="1" x14ac:dyDescent="0.2">
      <c r="A229" s="84"/>
    </row>
    <row r="230" spans="1:1" s="24" customFormat="1" ht="12.95" customHeight="1" x14ac:dyDescent="0.2">
      <c r="A230" s="84"/>
    </row>
    <row r="231" spans="1:1" s="24" customFormat="1" ht="12.95" customHeight="1" x14ac:dyDescent="0.2">
      <c r="A231" s="84"/>
    </row>
    <row r="232" spans="1:1" s="24" customFormat="1" ht="12.95" customHeight="1" x14ac:dyDescent="0.2">
      <c r="A232" s="84"/>
    </row>
    <row r="233" spans="1:1" s="24" customFormat="1" ht="12.95" customHeight="1" x14ac:dyDescent="0.2">
      <c r="A233" s="84"/>
    </row>
    <row r="234" spans="1:1" s="24" customFormat="1" ht="12.95" customHeight="1" x14ac:dyDescent="0.2">
      <c r="A234" s="84"/>
    </row>
    <row r="235" spans="1:1" s="24" customFormat="1" ht="12.95" customHeight="1" x14ac:dyDescent="0.2">
      <c r="A235" s="84"/>
    </row>
    <row r="236" spans="1:1" s="24" customFormat="1" ht="12.95" customHeight="1" x14ac:dyDescent="0.2">
      <c r="A236" s="84"/>
    </row>
    <row r="237" spans="1:1" s="24" customFormat="1" ht="12.95" customHeight="1" x14ac:dyDescent="0.2">
      <c r="A237" s="84"/>
    </row>
    <row r="238" spans="1:1" s="24" customFormat="1" ht="12.95" customHeight="1" x14ac:dyDescent="0.2">
      <c r="A238" s="84"/>
    </row>
    <row r="239" spans="1:1" s="24" customFormat="1" ht="12.95" customHeight="1" x14ac:dyDescent="0.2">
      <c r="A239" s="84"/>
    </row>
    <row r="240" spans="1:1" s="24" customFormat="1" ht="12.95" customHeight="1" x14ac:dyDescent="0.2">
      <c r="A240" s="84"/>
    </row>
    <row r="241" spans="1:1" s="24" customFormat="1" ht="12.95" customHeight="1" x14ac:dyDescent="0.2">
      <c r="A241" s="84"/>
    </row>
    <row r="242" spans="1:1" s="24" customFormat="1" ht="12.95" customHeight="1" x14ac:dyDescent="0.2">
      <c r="A242" s="84"/>
    </row>
    <row r="243" spans="1:1" s="24" customFormat="1" ht="12.95" customHeight="1" x14ac:dyDescent="0.2">
      <c r="A243" s="84"/>
    </row>
    <row r="244" spans="1:1" s="24" customFormat="1" ht="12.95" customHeight="1" x14ac:dyDescent="0.2">
      <c r="A244" s="84"/>
    </row>
    <row r="245" spans="1:1" s="24" customFormat="1" ht="12.95" customHeight="1" x14ac:dyDescent="0.2"/>
    <row r="246" spans="1:1" s="24" customFormat="1" ht="12.95" customHeight="1" x14ac:dyDescent="0.2"/>
    <row r="247" spans="1:1" s="24" customFormat="1" ht="12.95" customHeight="1" x14ac:dyDescent="0.2"/>
    <row r="248" spans="1:1" s="24" customFormat="1" ht="12.95" customHeight="1" x14ac:dyDescent="0.2"/>
    <row r="249" spans="1:1" s="24" customFormat="1" ht="12.95" customHeight="1" x14ac:dyDescent="0.2"/>
    <row r="250" spans="1:1" s="24" customFormat="1" ht="12.95" customHeight="1" x14ac:dyDescent="0.2"/>
    <row r="251" spans="1:1" s="24" customFormat="1" ht="12.95" customHeight="1" x14ac:dyDescent="0.2"/>
    <row r="252" spans="1:1" s="24" customFormat="1" ht="12.95" customHeight="1" x14ac:dyDescent="0.2"/>
    <row r="253" spans="1:1" s="24" customFormat="1" ht="12.95" customHeight="1" x14ac:dyDescent="0.2"/>
    <row r="254" spans="1:1" s="24" customFormat="1" ht="12.95" customHeight="1" x14ac:dyDescent="0.2"/>
    <row r="255" spans="1:1" s="24" customFormat="1" ht="12.95" customHeight="1" x14ac:dyDescent="0.2"/>
    <row r="256" spans="1:1" s="24" customFormat="1" ht="12.95" customHeight="1" x14ac:dyDescent="0.2"/>
    <row r="257" s="24" customFormat="1" ht="12.95" customHeight="1" x14ac:dyDescent="0.2"/>
    <row r="258" s="24" customFormat="1" ht="12.95" customHeight="1" x14ac:dyDescent="0.2"/>
    <row r="259" s="24" customFormat="1" ht="12.95" customHeight="1" x14ac:dyDescent="0.2"/>
    <row r="260" s="24" customFormat="1" ht="12.95" customHeight="1" x14ac:dyDescent="0.2"/>
    <row r="261" s="24" customFormat="1" ht="12.95" customHeight="1" x14ac:dyDescent="0.2"/>
    <row r="262" s="24" customFormat="1" ht="12.95" customHeight="1" x14ac:dyDescent="0.2"/>
    <row r="263" s="24" customFormat="1" ht="12.95" customHeight="1" x14ac:dyDescent="0.2"/>
    <row r="264" s="24" customFormat="1" ht="12.95" customHeight="1" x14ac:dyDescent="0.2"/>
    <row r="265" s="24" customFormat="1" ht="12.95" customHeight="1" x14ac:dyDescent="0.2"/>
    <row r="266" s="24" customFormat="1" ht="12.95" customHeight="1" x14ac:dyDescent="0.2"/>
    <row r="267" s="24" customFormat="1" ht="12.95" customHeight="1" x14ac:dyDescent="0.2"/>
    <row r="268" s="24" customFormat="1" ht="12.95" customHeight="1" x14ac:dyDescent="0.2"/>
    <row r="269" s="24" customFormat="1" ht="12.95" customHeight="1" x14ac:dyDescent="0.2"/>
    <row r="270" s="24" customFormat="1" ht="12.95" customHeight="1" x14ac:dyDescent="0.2"/>
    <row r="271" s="24" customFormat="1" ht="12.95" customHeight="1" x14ac:dyDescent="0.2"/>
    <row r="272" s="24" customFormat="1" ht="12.95" customHeight="1" x14ac:dyDescent="0.2"/>
    <row r="273" s="24" customFormat="1" ht="12.95" customHeight="1" x14ac:dyDescent="0.2"/>
    <row r="274" s="24" customFormat="1" ht="12.95" customHeight="1" x14ac:dyDescent="0.2"/>
    <row r="275" s="24" customFormat="1" ht="12.95" customHeight="1" x14ac:dyDescent="0.2"/>
    <row r="276" s="24" customFormat="1" ht="12.95" customHeight="1" x14ac:dyDescent="0.2"/>
    <row r="277" s="24" customFormat="1" ht="12.95" customHeight="1" x14ac:dyDescent="0.2"/>
    <row r="278" ht="12.95" customHeight="1" x14ac:dyDescent="0.25"/>
    <row r="279" ht="12.95" customHeight="1" x14ac:dyDescent="0.25"/>
    <row r="280" ht="12.95" customHeight="1" x14ac:dyDescent="0.25"/>
    <row r="281" ht="12.95" customHeight="1" x14ac:dyDescent="0.25"/>
    <row r="282" ht="12.95" customHeight="1" x14ac:dyDescent="0.25"/>
    <row r="283" ht="12.95" customHeight="1" x14ac:dyDescent="0.25"/>
    <row r="284" ht="12.95" customHeight="1" x14ac:dyDescent="0.25"/>
    <row r="285" ht="12.95" customHeight="1" x14ac:dyDescent="0.25"/>
    <row r="286" ht="12.95" customHeight="1" x14ac:dyDescent="0.25"/>
    <row r="287" ht="12.95" customHeight="1" x14ac:dyDescent="0.25"/>
    <row r="288" ht="12.95" customHeight="1" x14ac:dyDescent="0.25"/>
    <row r="289" ht="12.9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  <headerFooter>
    <oddFooter>&amp;C&amp;9Strona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36"/>
  <sheetViews>
    <sheetView zoomScale="120" zoomScaleNormal="120" workbookViewId="0"/>
  </sheetViews>
  <sheetFormatPr defaultRowHeight="14.25" x14ac:dyDescent="0.2"/>
  <cols>
    <col min="1" max="1" width="4.140625" style="1" customWidth="1"/>
    <col min="2" max="2" width="5.5703125" style="1" customWidth="1"/>
    <col min="3" max="3" width="59.5703125" style="11" customWidth="1"/>
    <col min="4" max="5" width="13" style="11" customWidth="1"/>
    <col min="6" max="6" width="13.42578125" style="11" customWidth="1"/>
    <col min="7" max="7" width="13.7109375" style="11" customWidth="1"/>
    <col min="8" max="8" width="13.42578125" style="11" customWidth="1"/>
    <col min="9" max="9" width="12.28515625" style="11" customWidth="1"/>
    <col min="10" max="10" width="12.7109375" style="11" customWidth="1"/>
    <col min="11" max="11" width="9" style="11" customWidth="1"/>
    <col min="12" max="12" width="11.5703125" style="12" customWidth="1"/>
    <col min="13" max="13" width="9.140625" style="11"/>
    <col min="14" max="14" width="13" style="11" customWidth="1"/>
    <col min="15" max="15" width="9.140625" style="11"/>
    <col min="16" max="16" width="9.7109375" style="11" bestFit="1" customWidth="1"/>
    <col min="17" max="258" width="9.140625" style="11"/>
    <col min="259" max="259" width="4.140625" style="11" customWidth="1"/>
    <col min="260" max="260" width="5.5703125" style="11" customWidth="1"/>
    <col min="261" max="261" width="59.5703125" style="11" customWidth="1"/>
    <col min="262" max="263" width="11.28515625" style="11" customWidth="1"/>
    <col min="264" max="264" width="10.5703125" style="11" customWidth="1"/>
    <col min="265" max="265" width="10.42578125" style="11" customWidth="1"/>
    <col min="266" max="266" width="10.7109375" style="11" customWidth="1"/>
    <col min="267" max="267" width="9" style="11" customWidth="1"/>
    <col min="268" max="268" width="11.5703125" style="11" customWidth="1"/>
    <col min="269" max="269" width="9.140625" style="11"/>
    <col min="270" max="270" width="13" style="11" customWidth="1"/>
    <col min="271" max="514" width="9.140625" style="11"/>
    <col min="515" max="515" width="4.140625" style="11" customWidth="1"/>
    <col min="516" max="516" width="5.5703125" style="11" customWidth="1"/>
    <col min="517" max="517" width="59.5703125" style="11" customWidth="1"/>
    <col min="518" max="519" width="11.28515625" style="11" customWidth="1"/>
    <col min="520" max="520" width="10.5703125" style="11" customWidth="1"/>
    <col min="521" max="521" width="10.42578125" style="11" customWidth="1"/>
    <col min="522" max="522" width="10.7109375" style="11" customWidth="1"/>
    <col min="523" max="523" width="9" style="11" customWidth="1"/>
    <col min="524" max="524" width="11.5703125" style="11" customWidth="1"/>
    <col min="525" max="525" width="9.140625" style="11"/>
    <col min="526" max="526" width="13" style="11" customWidth="1"/>
    <col min="527" max="770" width="9.140625" style="11"/>
    <col min="771" max="771" width="4.140625" style="11" customWidth="1"/>
    <col min="772" max="772" width="5.5703125" style="11" customWidth="1"/>
    <col min="773" max="773" width="59.5703125" style="11" customWidth="1"/>
    <col min="774" max="775" width="11.28515625" style="11" customWidth="1"/>
    <col min="776" max="776" width="10.5703125" style="11" customWidth="1"/>
    <col min="777" max="777" width="10.42578125" style="11" customWidth="1"/>
    <col min="778" max="778" width="10.7109375" style="11" customWidth="1"/>
    <col min="779" max="779" width="9" style="11" customWidth="1"/>
    <col min="780" max="780" width="11.5703125" style="11" customWidth="1"/>
    <col min="781" max="781" width="9.140625" style="11"/>
    <col min="782" max="782" width="13" style="11" customWidth="1"/>
    <col min="783" max="1026" width="9.140625" style="11"/>
    <col min="1027" max="1027" width="4.140625" style="11" customWidth="1"/>
    <col min="1028" max="1028" width="5.5703125" style="11" customWidth="1"/>
    <col min="1029" max="1029" width="59.5703125" style="11" customWidth="1"/>
    <col min="1030" max="1031" width="11.28515625" style="11" customWidth="1"/>
    <col min="1032" max="1032" width="10.5703125" style="11" customWidth="1"/>
    <col min="1033" max="1033" width="10.42578125" style="11" customWidth="1"/>
    <col min="1034" max="1034" width="10.7109375" style="11" customWidth="1"/>
    <col min="1035" max="1035" width="9" style="11" customWidth="1"/>
    <col min="1036" max="1036" width="11.5703125" style="11" customWidth="1"/>
    <col min="1037" max="1037" width="9.140625" style="11"/>
    <col min="1038" max="1038" width="13" style="11" customWidth="1"/>
    <col min="1039" max="1282" width="9.140625" style="11"/>
    <col min="1283" max="1283" width="4.140625" style="11" customWidth="1"/>
    <col min="1284" max="1284" width="5.5703125" style="11" customWidth="1"/>
    <col min="1285" max="1285" width="59.5703125" style="11" customWidth="1"/>
    <col min="1286" max="1287" width="11.28515625" style="11" customWidth="1"/>
    <col min="1288" max="1288" width="10.5703125" style="11" customWidth="1"/>
    <col min="1289" max="1289" width="10.42578125" style="11" customWidth="1"/>
    <col min="1290" max="1290" width="10.7109375" style="11" customWidth="1"/>
    <col min="1291" max="1291" width="9" style="11" customWidth="1"/>
    <col min="1292" max="1292" width="11.5703125" style="11" customWidth="1"/>
    <col min="1293" max="1293" width="9.140625" style="11"/>
    <col min="1294" max="1294" width="13" style="11" customWidth="1"/>
    <col min="1295" max="1538" width="9.140625" style="11"/>
    <col min="1539" max="1539" width="4.140625" style="11" customWidth="1"/>
    <col min="1540" max="1540" width="5.5703125" style="11" customWidth="1"/>
    <col min="1541" max="1541" width="59.5703125" style="11" customWidth="1"/>
    <col min="1542" max="1543" width="11.28515625" style="11" customWidth="1"/>
    <col min="1544" max="1544" width="10.5703125" style="11" customWidth="1"/>
    <col min="1545" max="1545" width="10.42578125" style="11" customWidth="1"/>
    <col min="1546" max="1546" width="10.7109375" style="11" customWidth="1"/>
    <col min="1547" max="1547" width="9" style="11" customWidth="1"/>
    <col min="1548" max="1548" width="11.5703125" style="11" customWidth="1"/>
    <col min="1549" max="1549" width="9.140625" style="11"/>
    <col min="1550" max="1550" width="13" style="11" customWidth="1"/>
    <col min="1551" max="1794" width="9.140625" style="11"/>
    <col min="1795" max="1795" width="4.140625" style="11" customWidth="1"/>
    <col min="1796" max="1796" width="5.5703125" style="11" customWidth="1"/>
    <col min="1797" max="1797" width="59.5703125" style="11" customWidth="1"/>
    <col min="1798" max="1799" width="11.28515625" style="11" customWidth="1"/>
    <col min="1800" max="1800" width="10.5703125" style="11" customWidth="1"/>
    <col min="1801" max="1801" width="10.42578125" style="11" customWidth="1"/>
    <col min="1802" max="1802" width="10.7109375" style="11" customWidth="1"/>
    <col min="1803" max="1803" width="9" style="11" customWidth="1"/>
    <col min="1804" max="1804" width="11.5703125" style="11" customWidth="1"/>
    <col min="1805" max="1805" width="9.140625" style="11"/>
    <col min="1806" max="1806" width="13" style="11" customWidth="1"/>
    <col min="1807" max="2050" width="9.140625" style="11"/>
    <col min="2051" max="2051" width="4.140625" style="11" customWidth="1"/>
    <col min="2052" max="2052" width="5.5703125" style="11" customWidth="1"/>
    <col min="2053" max="2053" width="59.5703125" style="11" customWidth="1"/>
    <col min="2054" max="2055" width="11.28515625" style="11" customWidth="1"/>
    <col min="2056" max="2056" width="10.5703125" style="11" customWidth="1"/>
    <col min="2057" max="2057" width="10.42578125" style="11" customWidth="1"/>
    <col min="2058" max="2058" width="10.7109375" style="11" customWidth="1"/>
    <col min="2059" max="2059" width="9" style="11" customWidth="1"/>
    <col min="2060" max="2060" width="11.5703125" style="11" customWidth="1"/>
    <col min="2061" max="2061" width="9.140625" style="11"/>
    <col min="2062" max="2062" width="13" style="11" customWidth="1"/>
    <col min="2063" max="2306" width="9.140625" style="11"/>
    <col min="2307" max="2307" width="4.140625" style="11" customWidth="1"/>
    <col min="2308" max="2308" width="5.5703125" style="11" customWidth="1"/>
    <col min="2309" max="2309" width="59.5703125" style="11" customWidth="1"/>
    <col min="2310" max="2311" width="11.28515625" style="11" customWidth="1"/>
    <col min="2312" max="2312" width="10.5703125" style="11" customWidth="1"/>
    <col min="2313" max="2313" width="10.42578125" style="11" customWidth="1"/>
    <col min="2314" max="2314" width="10.7109375" style="11" customWidth="1"/>
    <col min="2315" max="2315" width="9" style="11" customWidth="1"/>
    <col min="2316" max="2316" width="11.5703125" style="11" customWidth="1"/>
    <col min="2317" max="2317" width="9.140625" style="11"/>
    <col min="2318" max="2318" width="13" style="11" customWidth="1"/>
    <col min="2319" max="2562" width="9.140625" style="11"/>
    <col min="2563" max="2563" width="4.140625" style="11" customWidth="1"/>
    <col min="2564" max="2564" width="5.5703125" style="11" customWidth="1"/>
    <col min="2565" max="2565" width="59.5703125" style="11" customWidth="1"/>
    <col min="2566" max="2567" width="11.28515625" style="11" customWidth="1"/>
    <col min="2568" max="2568" width="10.5703125" style="11" customWidth="1"/>
    <col min="2569" max="2569" width="10.42578125" style="11" customWidth="1"/>
    <col min="2570" max="2570" width="10.7109375" style="11" customWidth="1"/>
    <col min="2571" max="2571" width="9" style="11" customWidth="1"/>
    <col min="2572" max="2572" width="11.5703125" style="11" customWidth="1"/>
    <col min="2573" max="2573" width="9.140625" style="11"/>
    <col min="2574" max="2574" width="13" style="11" customWidth="1"/>
    <col min="2575" max="2818" width="9.140625" style="11"/>
    <col min="2819" max="2819" width="4.140625" style="11" customWidth="1"/>
    <col min="2820" max="2820" width="5.5703125" style="11" customWidth="1"/>
    <col min="2821" max="2821" width="59.5703125" style="11" customWidth="1"/>
    <col min="2822" max="2823" width="11.28515625" style="11" customWidth="1"/>
    <col min="2824" max="2824" width="10.5703125" style="11" customWidth="1"/>
    <col min="2825" max="2825" width="10.42578125" style="11" customWidth="1"/>
    <col min="2826" max="2826" width="10.7109375" style="11" customWidth="1"/>
    <col min="2827" max="2827" width="9" style="11" customWidth="1"/>
    <col min="2828" max="2828" width="11.5703125" style="11" customWidth="1"/>
    <col min="2829" max="2829" width="9.140625" style="11"/>
    <col min="2830" max="2830" width="13" style="11" customWidth="1"/>
    <col min="2831" max="3074" width="9.140625" style="11"/>
    <col min="3075" max="3075" width="4.140625" style="11" customWidth="1"/>
    <col min="3076" max="3076" width="5.5703125" style="11" customWidth="1"/>
    <col min="3077" max="3077" width="59.5703125" style="11" customWidth="1"/>
    <col min="3078" max="3079" width="11.28515625" style="11" customWidth="1"/>
    <col min="3080" max="3080" width="10.5703125" style="11" customWidth="1"/>
    <col min="3081" max="3081" width="10.42578125" style="11" customWidth="1"/>
    <col min="3082" max="3082" width="10.7109375" style="11" customWidth="1"/>
    <col min="3083" max="3083" width="9" style="11" customWidth="1"/>
    <col min="3084" max="3084" width="11.5703125" style="11" customWidth="1"/>
    <col min="3085" max="3085" width="9.140625" style="11"/>
    <col min="3086" max="3086" width="13" style="11" customWidth="1"/>
    <col min="3087" max="3330" width="9.140625" style="11"/>
    <col min="3331" max="3331" width="4.140625" style="11" customWidth="1"/>
    <col min="3332" max="3332" width="5.5703125" style="11" customWidth="1"/>
    <col min="3333" max="3333" width="59.5703125" style="11" customWidth="1"/>
    <col min="3334" max="3335" width="11.28515625" style="11" customWidth="1"/>
    <col min="3336" max="3336" width="10.5703125" style="11" customWidth="1"/>
    <col min="3337" max="3337" width="10.42578125" style="11" customWidth="1"/>
    <col min="3338" max="3338" width="10.7109375" style="11" customWidth="1"/>
    <col min="3339" max="3339" width="9" style="11" customWidth="1"/>
    <col min="3340" max="3340" width="11.5703125" style="11" customWidth="1"/>
    <col min="3341" max="3341" width="9.140625" style="11"/>
    <col min="3342" max="3342" width="13" style="11" customWidth="1"/>
    <col min="3343" max="3586" width="9.140625" style="11"/>
    <col min="3587" max="3587" width="4.140625" style="11" customWidth="1"/>
    <col min="3588" max="3588" width="5.5703125" style="11" customWidth="1"/>
    <col min="3589" max="3589" width="59.5703125" style="11" customWidth="1"/>
    <col min="3590" max="3591" width="11.28515625" style="11" customWidth="1"/>
    <col min="3592" max="3592" width="10.5703125" style="11" customWidth="1"/>
    <col min="3593" max="3593" width="10.42578125" style="11" customWidth="1"/>
    <col min="3594" max="3594" width="10.7109375" style="11" customWidth="1"/>
    <col min="3595" max="3595" width="9" style="11" customWidth="1"/>
    <col min="3596" max="3596" width="11.5703125" style="11" customWidth="1"/>
    <col min="3597" max="3597" width="9.140625" style="11"/>
    <col min="3598" max="3598" width="13" style="11" customWidth="1"/>
    <col min="3599" max="3842" width="9.140625" style="11"/>
    <col min="3843" max="3843" width="4.140625" style="11" customWidth="1"/>
    <col min="3844" max="3844" width="5.5703125" style="11" customWidth="1"/>
    <col min="3845" max="3845" width="59.5703125" style="11" customWidth="1"/>
    <col min="3846" max="3847" width="11.28515625" style="11" customWidth="1"/>
    <col min="3848" max="3848" width="10.5703125" style="11" customWidth="1"/>
    <col min="3849" max="3849" width="10.42578125" style="11" customWidth="1"/>
    <col min="3850" max="3850" width="10.7109375" style="11" customWidth="1"/>
    <col min="3851" max="3851" width="9" style="11" customWidth="1"/>
    <col min="3852" max="3852" width="11.5703125" style="11" customWidth="1"/>
    <col min="3853" max="3853" width="9.140625" style="11"/>
    <col min="3854" max="3854" width="13" style="11" customWidth="1"/>
    <col min="3855" max="4098" width="9.140625" style="11"/>
    <col min="4099" max="4099" width="4.140625" style="11" customWidth="1"/>
    <col min="4100" max="4100" width="5.5703125" style="11" customWidth="1"/>
    <col min="4101" max="4101" width="59.5703125" style="11" customWidth="1"/>
    <col min="4102" max="4103" width="11.28515625" style="11" customWidth="1"/>
    <col min="4104" max="4104" width="10.5703125" style="11" customWidth="1"/>
    <col min="4105" max="4105" width="10.42578125" style="11" customWidth="1"/>
    <col min="4106" max="4106" width="10.7109375" style="11" customWidth="1"/>
    <col min="4107" max="4107" width="9" style="11" customWidth="1"/>
    <col min="4108" max="4108" width="11.5703125" style="11" customWidth="1"/>
    <col min="4109" max="4109" width="9.140625" style="11"/>
    <col min="4110" max="4110" width="13" style="11" customWidth="1"/>
    <col min="4111" max="4354" width="9.140625" style="11"/>
    <col min="4355" max="4355" width="4.140625" style="11" customWidth="1"/>
    <col min="4356" max="4356" width="5.5703125" style="11" customWidth="1"/>
    <col min="4357" max="4357" width="59.5703125" style="11" customWidth="1"/>
    <col min="4358" max="4359" width="11.28515625" style="11" customWidth="1"/>
    <col min="4360" max="4360" width="10.5703125" style="11" customWidth="1"/>
    <col min="4361" max="4361" width="10.42578125" style="11" customWidth="1"/>
    <col min="4362" max="4362" width="10.7109375" style="11" customWidth="1"/>
    <col min="4363" max="4363" width="9" style="11" customWidth="1"/>
    <col min="4364" max="4364" width="11.5703125" style="11" customWidth="1"/>
    <col min="4365" max="4365" width="9.140625" style="11"/>
    <col min="4366" max="4366" width="13" style="11" customWidth="1"/>
    <col min="4367" max="4610" width="9.140625" style="11"/>
    <col min="4611" max="4611" width="4.140625" style="11" customWidth="1"/>
    <col min="4612" max="4612" width="5.5703125" style="11" customWidth="1"/>
    <col min="4613" max="4613" width="59.5703125" style="11" customWidth="1"/>
    <col min="4614" max="4615" width="11.28515625" style="11" customWidth="1"/>
    <col min="4616" max="4616" width="10.5703125" style="11" customWidth="1"/>
    <col min="4617" max="4617" width="10.42578125" style="11" customWidth="1"/>
    <col min="4618" max="4618" width="10.7109375" style="11" customWidth="1"/>
    <col min="4619" max="4619" width="9" style="11" customWidth="1"/>
    <col min="4620" max="4620" width="11.5703125" style="11" customWidth="1"/>
    <col min="4621" max="4621" width="9.140625" style="11"/>
    <col min="4622" max="4622" width="13" style="11" customWidth="1"/>
    <col min="4623" max="4866" width="9.140625" style="11"/>
    <col min="4867" max="4867" width="4.140625" style="11" customWidth="1"/>
    <col min="4868" max="4868" width="5.5703125" style="11" customWidth="1"/>
    <col min="4869" max="4869" width="59.5703125" style="11" customWidth="1"/>
    <col min="4870" max="4871" width="11.28515625" style="11" customWidth="1"/>
    <col min="4872" max="4872" width="10.5703125" style="11" customWidth="1"/>
    <col min="4873" max="4873" width="10.42578125" style="11" customWidth="1"/>
    <col min="4874" max="4874" width="10.7109375" style="11" customWidth="1"/>
    <col min="4875" max="4875" width="9" style="11" customWidth="1"/>
    <col min="4876" max="4876" width="11.5703125" style="11" customWidth="1"/>
    <col min="4877" max="4877" width="9.140625" style="11"/>
    <col min="4878" max="4878" width="13" style="11" customWidth="1"/>
    <col min="4879" max="5122" width="9.140625" style="11"/>
    <col min="5123" max="5123" width="4.140625" style="11" customWidth="1"/>
    <col min="5124" max="5124" width="5.5703125" style="11" customWidth="1"/>
    <col min="5125" max="5125" width="59.5703125" style="11" customWidth="1"/>
    <col min="5126" max="5127" width="11.28515625" style="11" customWidth="1"/>
    <col min="5128" max="5128" width="10.5703125" style="11" customWidth="1"/>
    <col min="5129" max="5129" width="10.42578125" style="11" customWidth="1"/>
    <col min="5130" max="5130" width="10.7109375" style="11" customWidth="1"/>
    <col min="5131" max="5131" width="9" style="11" customWidth="1"/>
    <col min="5132" max="5132" width="11.5703125" style="11" customWidth="1"/>
    <col min="5133" max="5133" width="9.140625" style="11"/>
    <col min="5134" max="5134" width="13" style="11" customWidth="1"/>
    <col min="5135" max="5378" width="9.140625" style="11"/>
    <col min="5379" max="5379" width="4.140625" style="11" customWidth="1"/>
    <col min="5380" max="5380" width="5.5703125" style="11" customWidth="1"/>
    <col min="5381" max="5381" width="59.5703125" style="11" customWidth="1"/>
    <col min="5382" max="5383" width="11.28515625" style="11" customWidth="1"/>
    <col min="5384" max="5384" width="10.5703125" style="11" customWidth="1"/>
    <col min="5385" max="5385" width="10.42578125" style="11" customWidth="1"/>
    <col min="5386" max="5386" width="10.7109375" style="11" customWidth="1"/>
    <col min="5387" max="5387" width="9" style="11" customWidth="1"/>
    <col min="5388" max="5388" width="11.5703125" style="11" customWidth="1"/>
    <col min="5389" max="5389" width="9.140625" style="11"/>
    <col min="5390" max="5390" width="13" style="11" customWidth="1"/>
    <col min="5391" max="5634" width="9.140625" style="11"/>
    <col min="5635" max="5635" width="4.140625" style="11" customWidth="1"/>
    <col min="5636" max="5636" width="5.5703125" style="11" customWidth="1"/>
    <col min="5637" max="5637" width="59.5703125" style="11" customWidth="1"/>
    <col min="5638" max="5639" width="11.28515625" style="11" customWidth="1"/>
    <col min="5640" max="5640" width="10.5703125" style="11" customWidth="1"/>
    <col min="5641" max="5641" width="10.42578125" style="11" customWidth="1"/>
    <col min="5642" max="5642" width="10.7109375" style="11" customWidth="1"/>
    <col min="5643" max="5643" width="9" style="11" customWidth="1"/>
    <col min="5644" max="5644" width="11.5703125" style="11" customWidth="1"/>
    <col min="5645" max="5645" width="9.140625" style="11"/>
    <col min="5646" max="5646" width="13" style="11" customWidth="1"/>
    <col min="5647" max="5890" width="9.140625" style="11"/>
    <col min="5891" max="5891" width="4.140625" style="11" customWidth="1"/>
    <col min="5892" max="5892" width="5.5703125" style="11" customWidth="1"/>
    <col min="5893" max="5893" width="59.5703125" style="11" customWidth="1"/>
    <col min="5894" max="5895" width="11.28515625" style="11" customWidth="1"/>
    <col min="5896" max="5896" width="10.5703125" style="11" customWidth="1"/>
    <col min="5897" max="5897" width="10.42578125" style="11" customWidth="1"/>
    <col min="5898" max="5898" width="10.7109375" style="11" customWidth="1"/>
    <col min="5899" max="5899" width="9" style="11" customWidth="1"/>
    <col min="5900" max="5900" width="11.5703125" style="11" customWidth="1"/>
    <col min="5901" max="5901" width="9.140625" style="11"/>
    <col min="5902" max="5902" width="13" style="11" customWidth="1"/>
    <col min="5903" max="6146" width="9.140625" style="11"/>
    <col min="6147" max="6147" width="4.140625" style="11" customWidth="1"/>
    <col min="6148" max="6148" width="5.5703125" style="11" customWidth="1"/>
    <col min="6149" max="6149" width="59.5703125" style="11" customWidth="1"/>
    <col min="6150" max="6151" width="11.28515625" style="11" customWidth="1"/>
    <col min="6152" max="6152" width="10.5703125" style="11" customWidth="1"/>
    <col min="6153" max="6153" width="10.42578125" style="11" customWidth="1"/>
    <col min="6154" max="6154" width="10.7109375" style="11" customWidth="1"/>
    <col min="6155" max="6155" width="9" style="11" customWidth="1"/>
    <col min="6156" max="6156" width="11.5703125" style="11" customWidth="1"/>
    <col min="6157" max="6157" width="9.140625" style="11"/>
    <col min="6158" max="6158" width="13" style="11" customWidth="1"/>
    <col min="6159" max="6402" width="9.140625" style="11"/>
    <col min="6403" max="6403" width="4.140625" style="11" customWidth="1"/>
    <col min="6404" max="6404" width="5.5703125" style="11" customWidth="1"/>
    <col min="6405" max="6405" width="59.5703125" style="11" customWidth="1"/>
    <col min="6406" max="6407" width="11.28515625" style="11" customWidth="1"/>
    <col min="6408" max="6408" width="10.5703125" style="11" customWidth="1"/>
    <col min="6409" max="6409" width="10.42578125" style="11" customWidth="1"/>
    <col min="6410" max="6410" width="10.7109375" style="11" customWidth="1"/>
    <col min="6411" max="6411" width="9" style="11" customWidth="1"/>
    <col min="6412" max="6412" width="11.5703125" style="11" customWidth="1"/>
    <col min="6413" max="6413" width="9.140625" style="11"/>
    <col min="6414" max="6414" width="13" style="11" customWidth="1"/>
    <col min="6415" max="6658" width="9.140625" style="11"/>
    <col min="6659" max="6659" width="4.140625" style="11" customWidth="1"/>
    <col min="6660" max="6660" width="5.5703125" style="11" customWidth="1"/>
    <col min="6661" max="6661" width="59.5703125" style="11" customWidth="1"/>
    <col min="6662" max="6663" width="11.28515625" style="11" customWidth="1"/>
    <col min="6664" max="6664" width="10.5703125" style="11" customWidth="1"/>
    <col min="6665" max="6665" width="10.42578125" style="11" customWidth="1"/>
    <col min="6666" max="6666" width="10.7109375" style="11" customWidth="1"/>
    <col min="6667" max="6667" width="9" style="11" customWidth="1"/>
    <col min="6668" max="6668" width="11.5703125" style="11" customWidth="1"/>
    <col min="6669" max="6669" width="9.140625" style="11"/>
    <col min="6670" max="6670" width="13" style="11" customWidth="1"/>
    <col min="6671" max="6914" width="9.140625" style="11"/>
    <col min="6915" max="6915" width="4.140625" style="11" customWidth="1"/>
    <col min="6916" max="6916" width="5.5703125" style="11" customWidth="1"/>
    <col min="6917" max="6917" width="59.5703125" style="11" customWidth="1"/>
    <col min="6918" max="6919" width="11.28515625" style="11" customWidth="1"/>
    <col min="6920" max="6920" width="10.5703125" style="11" customWidth="1"/>
    <col min="6921" max="6921" width="10.42578125" style="11" customWidth="1"/>
    <col min="6922" max="6922" width="10.7109375" style="11" customWidth="1"/>
    <col min="6923" max="6923" width="9" style="11" customWidth="1"/>
    <col min="6924" max="6924" width="11.5703125" style="11" customWidth="1"/>
    <col min="6925" max="6925" width="9.140625" style="11"/>
    <col min="6926" max="6926" width="13" style="11" customWidth="1"/>
    <col min="6927" max="7170" width="9.140625" style="11"/>
    <col min="7171" max="7171" width="4.140625" style="11" customWidth="1"/>
    <col min="7172" max="7172" width="5.5703125" style="11" customWidth="1"/>
    <col min="7173" max="7173" width="59.5703125" style="11" customWidth="1"/>
    <col min="7174" max="7175" width="11.28515625" style="11" customWidth="1"/>
    <col min="7176" max="7176" width="10.5703125" style="11" customWidth="1"/>
    <col min="7177" max="7177" width="10.42578125" style="11" customWidth="1"/>
    <col min="7178" max="7178" width="10.7109375" style="11" customWidth="1"/>
    <col min="7179" max="7179" width="9" style="11" customWidth="1"/>
    <col min="7180" max="7180" width="11.5703125" style="11" customWidth="1"/>
    <col min="7181" max="7181" width="9.140625" style="11"/>
    <col min="7182" max="7182" width="13" style="11" customWidth="1"/>
    <col min="7183" max="7426" width="9.140625" style="11"/>
    <col min="7427" max="7427" width="4.140625" style="11" customWidth="1"/>
    <col min="7428" max="7428" width="5.5703125" style="11" customWidth="1"/>
    <col min="7429" max="7429" width="59.5703125" style="11" customWidth="1"/>
    <col min="7430" max="7431" width="11.28515625" style="11" customWidth="1"/>
    <col min="7432" max="7432" width="10.5703125" style="11" customWidth="1"/>
    <col min="7433" max="7433" width="10.42578125" style="11" customWidth="1"/>
    <col min="7434" max="7434" width="10.7109375" style="11" customWidth="1"/>
    <col min="7435" max="7435" width="9" style="11" customWidth="1"/>
    <col min="7436" max="7436" width="11.5703125" style="11" customWidth="1"/>
    <col min="7437" max="7437" width="9.140625" style="11"/>
    <col min="7438" max="7438" width="13" style="11" customWidth="1"/>
    <col min="7439" max="7682" width="9.140625" style="11"/>
    <col min="7683" max="7683" width="4.140625" style="11" customWidth="1"/>
    <col min="7684" max="7684" width="5.5703125" style="11" customWidth="1"/>
    <col min="7685" max="7685" width="59.5703125" style="11" customWidth="1"/>
    <col min="7686" max="7687" width="11.28515625" style="11" customWidth="1"/>
    <col min="7688" max="7688" width="10.5703125" style="11" customWidth="1"/>
    <col min="7689" max="7689" width="10.42578125" style="11" customWidth="1"/>
    <col min="7690" max="7690" width="10.7109375" style="11" customWidth="1"/>
    <col min="7691" max="7691" width="9" style="11" customWidth="1"/>
    <col min="7692" max="7692" width="11.5703125" style="11" customWidth="1"/>
    <col min="7693" max="7693" width="9.140625" style="11"/>
    <col min="7694" max="7694" width="13" style="11" customWidth="1"/>
    <col min="7695" max="7938" width="9.140625" style="11"/>
    <col min="7939" max="7939" width="4.140625" style="11" customWidth="1"/>
    <col min="7940" max="7940" width="5.5703125" style="11" customWidth="1"/>
    <col min="7941" max="7941" width="59.5703125" style="11" customWidth="1"/>
    <col min="7942" max="7943" width="11.28515625" style="11" customWidth="1"/>
    <col min="7944" max="7944" width="10.5703125" style="11" customWidth="1"/>
    <col min="7945" max="7945" width="10.42578125" style="11" customWidth="1"/>
    <col min="7946" max="7946" width="10.7109375" style="11" customWidth="1"/>
    <col min="7947" max="7947" width="9" style="11" customWidth="1"/>
    <col min="7948" max="7948" width="11.5703125" style="11" customWidth="1"/>
    <col min="7949" max="7949" width="9.140625" style="11"/>
    <col min="7950" max="7950" width="13" style="11" customWidth="1"/>
    <col min="7951" max="8194" width="9.140625" style="11"/>
    <col min="8195" max="8195" width="4.140625" style="11" customWidth="1"/>
    <col min="8196" max="8196" width="5.5703125" style="11" customWidth="1"/>
    <col min="8197" max="8197" width="59.5703125" style="11" customWidth="1"/>
    <col min="8198" max="8199" width="11.28515625" style="11" customWidth="1"/>
    <col min="8200" max="8200" width="10.5703125" style="11" customWidth="1"/>
    <col min="8201" max="8201" width="10.42578125" style="11" customWidth="1"/>
    <col min="8202" max="8202" width="10.7109375" style="11" customWidth="1"/>
    <col min="8203" max="8203" width="9" style="11" customWidth="1"/>
    <col min="8204" max="8204" width="11.5703125" style="11" customWidth="1"/>
    <col min="8205" max="8205" width="9.140625" style="11"/>
    <col min="8206" max="8206" width="13" style="11" customWidth="1"/>
    <col min="8207" max="8450" width="9.140625" style="11"/>
    <col min="8451" max="8451" width="4.140625" style="11" customWidth="1"/>
    <col min="8452" max="8452" width="5.5703125" style="11" customWidth="1"/>
    <col min="8453" max="8453" width="59.5703125" style="11" customWidth="1"/>
    <col min="8454" max="8455" width="11.28515625" style="11" customWidth="1"/>
    <col min="8456" max="8456" width="10.5703125" style="11" customWidth="1"/>
    <col min="8457" max="8457" width="10.42578125" style="11" customWidth="1"/>
    <col min="8458" max="8458" width="10.7109375" style="11" customWidth="1"/>
    <col min="8459" max="8459" width="9" style="11" customWidth="1"/>
    <col min="8460" max="8460" width="11.5703125" style="11" customWidth="1"/>
    <col min="8461" max="8461" width="9.140625" style="11"/>
    <col min="8462" max="8462" width="13" style="11" customWidth="1"/>
    <col min="8463" max="8706" width="9.140625" style="11"/>
    <col min="8707" max="8707" width="4.140625" style="11" customWidth="1"/>
    <col min="8708" max="8708" width="5.5703125" style="11" customWidth="1"/>
    <col min="8709" max="8709" width="59.5703125" style="11" customWidth="1"/>
    <col min="8710" max="8711" width="11.28515625" style="11" customWidth="1"/>
    <col min="8712" max="8712" width="10.5703125" style="11" customWidth="1"/>
    <col min="8713" max="8713" width="10.42578125" style="11" customWidth="1"/>
    <col min="8714" max="8714" width="10.7109375" style="11" customWidth="1"/>
    <col min="8715" max="8715" width="9" style="11" customWidth="1"/>
    <col min="8716" max="8716" width="11.5703125" style="11" customWidth="1"/>
    <col min="8717" max="8717" width="9.140625" style="11"/>
    <col min="8718" max="8718" width="13" style="11" customWidth="1"/>
    <col min="8719" max="8962" width="9.140625" style="11"/>
    <col min="8963" max="8963" width="4.140625" style="11" customWidth="1"/>
    <col min="8964" max="8964" width="5.5703125" style="11" customWidth="1"/>
    <col min="8965" max="8965" width="59.5703125" style="11" customWidth="1"/>
    <col min="8966" max="8967" width="11.28515625" style="11" customWidth="1"/>
    <col min="8968" max="8968" width="10.5703125" style="11" customWidth="1"/>
    <col min="8969" max="8969" width="10.42578125" style="11" customWidth="1"/>
    <col min="8970" max="8970" width="10.7109375" style="11" customWidth="1"/>
    <col min="8971" max="8971" width="9" style="11" customWidth="1"/>
    <col min="8972" max="8972" width="11.5703125" style="11" customWidth="1"/>
    <col min="8973" max="8973" width="9.140625" style="11"/>
    <col min="8974" max="8974" width="13" style="11" customWidth="1"/>
    <col min="8975" max="9218" width="9.140625" style="11"/>
    <col min="9219" max="9219" width="4.140625" style="11" customWidth="1"/>
    <col min="9220" max="9220" width="5.5703125" style="11" customWidth="1"/>
    <col min="9221" max="9221" width="59.5703125" style="11" customWidth="1"/>
    <col min="9222" max="9223" width="11.28515625" style="11" customWidth="1"/>
    <col min="9224" max="9224" width="10.5703125" style="11" customWidth="1"/>
    <col min="9225" max="9225" width="10.42578125" style="11" customWidth="1"/>
    <col min="9226" max="9226" width="10.7109375" style="11" customWidth="1"/>
    <col min="9227" max="9227" width="9" style="11" customWidth="1"/>
    <col min="9228" max="9228" width="11.5703125" style="11" customWidth="1"/>
    <col min="9229" max="9229" width="9.140625" style="11"/>
    <col min="9230" max="9230" width="13" style="11" customWidth="1"/>
    <col min="9231" max="9474" width="9.140625" style="11"/>
    <col min="9475" max="9475" width="4.140625" style="11" customWidth="1"/>
    <col min="9476" max="9476" width="5.5703125" style="11" customWidth="1"/>
    <col min="9477" max="9477" width="59.5703125" style="11" customWidth="1"/>
    <col min="9478" max="9479" width="11.28515625" style="11" customWidth="1"/>
    <col min="9480" max="9480" width="10.5703125" style="11" customWidth="1"/>
    <col min="9481" max="9481" width="10.42578125" style="11" customWidth="1"/>
    <col min="9482" max="9482" width="10.7109375" style="11" customWidth="1"/>
    <col min="9483" max="9483" width="9" style="11" customWidth="1"/>
    <col min="9484" max="9484" width="11.5703125" style="11" customWidth="1"/>
    <col min="9485" max="9485" width="9.140625" style="11"/>
    <col min="9486" max="9486" width="13" style="11" customWidth="1"/>
    <col min="9487" max="9730" width="9.140625" style="11"/>
    <col min="9731" max="9731" width="4.140625" style="11" customWidth="1"/>
    <col min="9732" max="9732" width="5.5703125" style="11" customWidth="1"/>
    <col min="9733" max="9733" width="59.5703125" style="11" customWidth="1"/>
    <col min="9734" max="9735" width="11.28515625" style="11" customWidth="1"/>
    <col min="9736" max="9736" width="10.5703125" style="11" customWidth="1"/>
    <col min="9737" max="9737" width="10.42578125" style="11" customWidth="1"/>
    <col min="9738" max="9738" width="10.7109375" style="11" customWidth="1"/>
    <col min="9739" max="9739" width="9" style="11" customWidth="1"/>
    <col min="9740" max="9740" width="11.5703125" style="11" customWidth="1"/>
    <col min="9741" max="9741" width="9.140625" style="11"/>
    <col min="9742" max="9742" width="13" style="11" customWidth="1"/>
    <col min="9743" max="9986" width="9.140625" style="11"/>
    <col min="9987" max="9987" width="4.140625" style="11" customWidth="1"/>
    <col min="9988" max="9988" width="5.5703125" style="11" customWidth="1"/>
    <col min="9989" max="9989" width="59.5703125" style="11" customWidth="1"/>
    <col min="9990" max="9991" width="11.28515625" style="11" customWidth="1"/>
    <col min="9992" max="9992" width="10.5703125" style="11" customWidth="1"/>
    <col min="9993" max="9993" width="10.42578125" style="11" customWidth="1"/>
    <col min="9994" max="9994" width="10.7109375" style="11" customWidth="1"/>
    <col min="9995" max="9995" width="9" style="11" customWidth="1"/>
    <col min="9996" max="9996" width="11.5703125" style="11" customWidth="1"/>
    <col min="9997" max="9997" width="9.140625" style="11"/>
    <col min="9998" max="9998" width="13" style="11" customWidth="1"/>
    <col min="9999" max="10242" width="9.140625" style="11"/>
    <col min="10243" max="10243" width="4.140625" style="11" customWidth="1"/>
    <col min="10244" max="10244" width="5.5703125" style="11" customWidth="1"/>
    <col min="10245" max="10245" width="59.5703125" style="11" customWidth="1"/>
    <col min="10246" max="10247" width="11.28515625" style="11" customWidth="1"/>
    <col min="10248" max="10248" width="10.5703125" style="11" customWidth="1"/>
    <col min="10249" max="10249" width="10.42578125" style="11" customWidth="1"/>
    <col min="10250" max="10250" width="10.7109375" style="11" customWidth="1"/>
    <col min="10251" max="10251" width="9" style="11" customWidth="1"/>
    <col min="10252" max="10252" width="11.5703125" style="11" customWidth="1"/>
    <col min="10253" max="10253" width="9.140625" style="11"/>
    <col min="10254" max="10254" width="13" style="11" customWidth="1"/>
    <col min="10255" max="10498" width="9.140625" style="11"/>
    <col min="10499" max="10499" width="4.140625" style="11" customWidth="1"/>
    <col min="10500" max="10500" width="5.5703125" style="11" customWidth="1"/>
    <col min="10501" max="10501" width="59.5703125" style="11" customWidth="1"/>
    <col min="10502" max="10503" width="11.28515625" style="11" customWidth="1"/>
    <col min="10504" max="10504" width="10.5703125" style="11" customWidth="1"/>
    <col min="10505" max="10505" width="10.42578125" style="11" customWidth="1"/>
    <col min="10506" max="10506" width="10.7109375" style="11" customWidth="1"/>
    <col min="10507" max="10507" width="9" style="11" customWidth="1"/>
    <col min="10508" max="10508" width="11.5703125" style="11" customWidth="1"/>
    <col min="10509" max="10509" width="9.140625" style="11"/>
    <col min="10510" max="10510" width="13" style="11" customWidth="1"/>
    <col min="10511" max="10754" width="9.140625" style="11"/>
    <col min="10755" max="10755" width="4.140625" style="11" customWidth="1"/>
    <col min="10756" max="10756" width="5.5703125" style="11" customWidth="1"/>
    <col min="10757" max="10757" width="59.5703125" style="11" customWidth="1"/>
    <col min="10758" max="10759" width="11.28515625" style="11" customWidth="1"/>
    <col min="10760" max="10760" width="10.5703125" style="11" customWidth="1"/>
    <col min="10761" max="10761" width="10.42578125" style="11" customWidth="1"/>
    <col min="10762" max="10762" width="10.7109375" style="11" customWidth="1"/>
    <col min="10763" max="10763" width="9" style="11" customWidth="1"/>
    <col min="10764" max="10764" width="11.5703125" style="11" customWidth="1"/>
    <col min="10765" max="10765" width="9.140625" style="11"/>
    <col min="10766" max="10766" width="13" style="11" customWidth="1"/>
    <col min="10767" max="11010" width="9.140625" style="11"/>
    <col min="11011" max="11011" width="4.140625" style="11" customWidth="1"/>
    <col min="11012" max="11012" width="5.5703125" style="11" customWidth="1"/>
    <col min="11013" max="11013" width="59.5703125" style="11" customWidth="1"/>
    <col min="11014" max="11015" width="11.28515625" style="11" customWidth="1"/>
    <col min="11016" max="11016" width="10.5703125" style="11" customWidth="1"/>
    <col min="11017" max="11017" width="10.42578125" style="11" customWidth="1"/>
    <col min="11018" max="11018" width="10.7109375" style="11" customWidth="1"/>
    <col min="11019" max="11019" width="9" style="11" customWidth="1"/>
    <col min="11020" max="11020" width="11.5703125" style="11" customWidth="1"/>
    <col min="11021" max="11021" width="9.140625" style="11"/>
    <col min="11022" max="11022" width="13" style="11" customWidth="1"/>
    <col min="11023" max="11266" width="9.140625" style="11"/>
    <col min="11267" max="11267" width="4.140625" style="11" customWidth="1"/>
    <col min="11268" max="11268" width="5.5703125" style="11" customWidth="1"/>
    <col min="11269" max="11269" width="59.5703125" style="11" customWidth="1"/>
    <col min="11270" max="11271" width="11.28515625" style="11" customWidth="1"/>
    <col min="11272" max="11272" width="10.5703125" style="11" customWidth="1"/>
    <col min="11273" max="11273" width="10.42578125" style="11" customWidth="1"/>
    <col min="11274" max="11274" width="10.7109375" style="11" customWidth="1"/>
    <col min="11275" max="11275" width="9" style="11" customWidth="1"/>
    <col min="11276" max="11276" width="11.5703125" style="11" customWidth="1"/>
    <col min="11277" max="11277" width="9.140625" style="11"/>
    <col min="11278" max="11278" width="13" style="11" customWidth="1"/>
    <col min="11279" max="11522" width="9.140625" style="11"/>
    <col min="11523" max="11523" width="4.140625" style="11" customWidth="1"/>
    <col min="11524" max="11524" width="5.5703125" style="11" customWidth="1"/>
    <col min="11525" max="11525" width="59.5703125" style="11" customWidth="1"/>
    <col min="11526" max="11527" width="11.28515625" style="11" customWidth="1"/>
    <col min="11528" max="11528" width="10.5703125" style="11" customWidth="1"/>
    <col min="11529" max="11529" width="10.42578125" style="11" customWidth="1"/>
    <col min="11530" max="11530" width="10.7109375" style="11" customWidth="1"/>
    <col min="11531" max="11531" width="9" style="11" customWidth="1"/>
    <col min="11532" max="11532" width="11.5703125" style="11" customWidth="1"/>
    <col min="11533" max="11533" width="9.140625" style="11"/>
    <col min="11534" max="11534" width="13" style="11" customWidth="1"/>
    <col min="11535" max="11778" width="9.140625" style="11"/>
    <col min="11779" max="11779" width="4.140625" style="11" customWidth="1"/>
    <col min="11780" max="11780" width="5.5703125" style="11" customWidth="1"/>
    <col min="11781" max="11781" width="59.5703125" style="11" customWidth="1"/>
    <col min="11782" max="11783" width="11.28515625" style="11" customWidth="1"/>
    <col min="11784" max="11784" width="10.5703125" style="11" customWidth="1"/>
    <col min="11785" max="11785" width="10.42578125" style="11" customWidth="1"/>
    <col min="11786" max="11786" width="10.7109375" style="11" customWidth="1"/>
    <col min="11787" max="11787" width="9" style="11" customWidth="1"/>
    <col min="11788" max="11788" width="11.5703125" style="11" customWidth="1"/>
    <col min="11789" max="11789" width="9.140625" style="11"/>
    <col min="11790" max="11790" width="13" style="11" customWidth="1"/>
    <col min="11791" max="12034" width="9.140625" style="11"/>
    <col min="12035" max="12035" width="4.140625" style="11" customWidth="1"/>
    <col min="12036" max="12036" width="5.5703125" style="11" customWidth="1"/>
    <col min="12037" max="12037" width="59.5703125" style="11" customWidth="1"/>
    <col min="12038" max="12039" width="11.28515625" style="11" customWidth="1"/>
    <col min="12040" max="12040" width="10.5703125" style="11" customWidth="1"/>
    <col min="12041" max="12041" width="10.42578125" style="11" customWidth="1"/>
    <col min="12042" max="12042" width="10.7109375" style="11" customWidth="1"/>
    <col min="12043" max="12043" width="9" style="11" customWidth="1"/>
    <col min="12044" max="12044" width="11.5703125" style="11" customWidth="1"/>
    <col min="12045" max="12045" width="9.140625" style="11"/>
    <col min="12046" max="12046" width="13" style="11" customWidth="1"/>
    <col min="12047" max="12290" width="9.140625" style="11"/>
    <col min="12291" max="12291" width="4.140625" style="11" customWidth="1"/>
    <col min="12292" max="12292" width="5.5703125" style="11" customWidth="1"/>
    <col min="12293" max="12293" width="59.5703125" style="11" customWidth="1"/>
    <col min="12294" max="12295" width="11.28515625" style="11" customWidth="1"/>
    <col min="12296" max="12296" width="10.5703125" style="11" customWidth="1"/>
    <col min="12297" max="12297" width="10.42578125" style="11" customWidth="1"/>
    <col min="12298" max="12298" width="10.7109375" style="11" customWidth="1"/>
    <col min="12299" max="12299" width="9" style="11" customWidth="1"/>
    <col min="12300" max="12300" width="11.5703125" style="11" customWidth="1"/>
    <col min="12301" max="12301" width="9.140625" style="11"/>
    <col min="12302" max="12302" width="13" style="11" customWidth="1"/>
    <col min="12303" max="12546" width="9.140625" style="11"/>
    <col min="12547" max="12547" width="4.140625" style="11" customWidth="1"/>
    <col min="12548" max="12548" width="5.5703125" style="11" customWidth="1"/>
    <col min="12549" max="12549" width="59.5703125" style="11" customWidth="1"/>
    <col min="12550" max="12551" width="11.28515625" style="11" customWidth="1"/>
    <col min="12552" max="12552" width="10.5703125" style="11" customWidth="1"/>
    <col min="12553" max="12553" width="10.42578125" style="11" customWidth="1"/>
    <col min="12554" max="12554" width="10.7109375" style="11" customWidth="1"/>
    <col min="12555" max="12555" width="9" style="11" customWidth="1"/>
    <col min="12556" max="12556" width="11.5703125" style="11" customWidth="1"/>
    <col min="12557" max="12557" width="9.140625" style="11"/>
    <col min="12558" max="12558" width="13" style="11" customWidth="1"/>
    <col min="12559" max="12802" width="9.140625" style="11"/>
    <col min="12803" max="12803" width="4.140625" style="11" customWidth="1"/>
    <col min="12804" max="12804" width="5.5703125" style="11" customWidth="1"/>
    <col min="12805" max="12805" width="59.5703125" style="11" customWidth="1"/>
    <col min="12806" max="12807" width="11.28515625" style="11" customWidth="1"/>
    <col min="12808" max="12808" width="10.5703125" style="11" customWidth="1"/>
    <col min="12809" max="12809" width="10.42578125" style="11" customWidth="1"/>
    <col min="12810" max="12810" width="10.7109375" style="11" customWidth="1"/>
    <col min="12811" max="12811" width="9" style="11" customWidth="1"/>
    <col min="12812" max="12812" width="11.5703125" style="11" customWidth="1"/>
    <col min="12813" max="12813" width="9.140625" style="11"/>
    <col min="12814" max="12814" width="13" style="11" customWidth="1"/>
    <col min="12815" max="13058" width="9.140625" style="11"/>
    <col min="13059" max="13059" width="4.140625" style="11" customWidth="1"/>
    <col min="13060" max="13060" width="5.5703125" style="11" customWidth="1"/>
    <col min="13061" max="13061" width="59.5703125" style="11" customWidth="1"/>
    <col min="13062" max="13063" width="11.28515625" style="11" customWidth="1"/>
    <col min="13064" max="13064" width="10.5703125" style="11" customWidth="1"/>
    <col min="13065" max="13065" width="10.42578125" style="11" customWidth="1"/>
    <col min="13066" max="13066" width="10.7109375" style="11" customWidth="1"/>
    <col min="13067" max="13067" width="9" style="11" customWidth="1"/>
    <col min="13068" max="13068" width="11.5703125" style="11" customWidth="1"/>
    <col min="13069" max="13069" width="9.140625" style="11"/>
    <col min="13070" max="13070" width="13" style="11" customWidth="1"/>
    <col min="13071" max="13314" width="9.140625" style="11"/>
    <col min="13315" max="13315" width="4.140625" style="11" customWidth="1"/>
    <col min="13316" max="13316" width="5.5703125" style="11" customWidth="1"/>
    <col min="13317" max="13317" width="59.5703125" style="11" customWidth="1"/>
    <col min="13318" max="13319" width="11.28515625" style="11" customWidth="1"/>
    <col min="13320" max="13320" width="10.5703125" style="11" customWidth="1"/>
    <col min="13321" max="13321" width="10.42578125" style="11" customWidth="1"/>
    <col min="13322" max="13322" width="10.7109375" style="11" customWidth="1"/>
    <col min="13323" max="13323" width="9" style="11" customWidth="1"/>
    <col min="13324" max="13324" width="11.5703125" style="11" customWidth="1"/>
    <col min="13325" max="13325" width="9.140625" style="11"/>
    <col min="13326" max="13326" width="13" style="11" customWidth="1"/>
    <col min="13327" max="13570" width="9.140625" style="11"/>
    <col min="13571" max="13571" width="4.140625" style="11" customWidth="1"/>
    <col min="13572" max="13572" width="5.5703125" style="11" customWidth="1"/>
    <col min="13573" max="13573" width="59.5703125" style="11" customWidth="1"/>
    <col min="13574" max="13575" width="11.28515625" style="11" customWidth="1"/>
    <col min="13576" max="13576" width="10.5703125" style="11" customWidth="1"/>
    <col min="13577" max="13577" width="10.42578125" style="11" customWidth="1"/>
    <col min="13578" max="13578" width="10.7109375" style="11" customWidth="1"/>
    <col min="13579" max="13579" width="9" style="11" customWidth="1"/>
    <col min="13580" max="13580" width="11.5703125" style="11" customWidth="1"/>
    <col min="13581" max="13581" width="9.140625" style="11"/>
    <col min="13582" max="13582" width="13" style="11" customWidth="1"/>
    <col min="13583" max="13826" width="9.140625" style="11"/>
    <col min="13827" max="13827" width="4.140625" style="11" customWidth="1"/>
    <col min="13828" max="13828" width="5.5703125" style="11" customWidth="1"/>
    <col min="13829" max="13829" width="59.5703125" style="11" customWidth="1"/>
    <col min="13830" max="13831" width="11.28515625" style="11" customWidth="1"/>
    <col min="13832" max="13832" width="10.5703125" style="11" customWidth="1"/>
    <col min="13833" max="13833" width="10.42578125" style="11" customWidth="1"/>
    <col min="13834" max="13834" width="10.7109375" style="11" customWidth="1"/>
    <col min="13835" max="13835" width="9" style="11" customWidth="1"/>
    <col min="13836" max="13836" width="11.5703125" style="11" customWidth="1"/>
    <col min="13837" max="13837" width="9.140625" style="11"/>
    <col min="13838" max="13838" width="13" style="11" customWidth="1"/>
    <col min="13839" max="14082" width="9.140625" style="11"/>
    <col min="14083" max="14083" width="4.140625" style="11" customWidth="1"/>
    <col min="14084" max="14084" width="5.5703125" style="11" customWidth="1"/>
    <col min="14085" max="14085" width="59.5703125" style="11" customWidth="1"/>
    <col min="14086" max="14087" width="11.28515625" style="11" customWidth="1"/>
    <col min="14088" max="14088" width="10.5703125" style="11" customWidth="1"/>
    <col min="14089" max="14089" width="10.42578125" style="11" customWidth="1"/>
    <col min="14090" max="14090" width="10.7109375" style="11" customWidth="1"/>
    <col min="14091" max="14091" width="9" style="11" customWidth="1"/>
    <col min="14092" max="14092" width="11.5703125" style="11" customWidth="1"/>
    <col min="14093" max="14093" width="9.140625" style="11"/>
    <col min="14094" max="14094" width="13" style="11" customWidth="1"/>
    <col min="14095" max="14338" width="9.140625" style="11"/>
    <col min="14339" max="14339" width="4.140625" style="11" customWidth="1"/>
    <col min="14340" max="14340" width="5.5703125" style="11" customWidth="1"/>
    <col min="14341" max="14341" width="59.5703125" style="11" customWidth="1"/>
    <col min="14342" max="14343" width="11.28515625" style="11" customWidth="1"/>
    <col min="14344" max="14344" width="10.5703125" style="11" customWidth="1"/>
    <col min="14345" max="14345" width="10.42578125" style="11" customWidth="1"/>
    <col min="14346" max="14346" width="10.7109375" style="11" customWidth="1"/>
    <col min="14347" max="14347" width="9" style="11" customWidth="1"/>
    <col min="14348" max="14348" width="11.5703125" style="11" customWidth="1"/>
    <col min="14349" max="14349" width="9.140625" style="11"/>
    <col min="14350" max="14350" width="13" style="11" customWidth="1"/>
    <col min="14351" max="14594" width="9.140625" style="11"/>
    <col min="14595" max="14595" width="4.140625" style="11" customWidth="1"/>
    <col min="14596" max="14596" width="5.5703125" style="11" customWidth="1"/>
    <col min="14597" max="14597" width="59.5703125" style="11" customWidth="1"/>
    <col min="14598" max="14599" width="11.28515625" style="11" customWidth="1"/>
    <col min="14600" max="14600" width="10.5703125" style="11" customWidth="1"/>
    <col min="14601" max="14601" width="10.42578125" style="11" customWidth="1"/>
    <col min="14602" max="14602" width="10.7109375" style="11" customWidth="1"/>
    <col min="14603" max="14603" width="9" style="11" customWidth="1"/>
    <col min="14604" max="14604" width="11.5703125" style="11" customWidth="1"/>
    <col min="14605" max="14605" width="9.140625" style="11"/>
    <col min="14606" max="14606" width="13" style="11" customWidth="1"/>
    <col min="14607" max="14850" width="9.140625" style="11"/>
    <col min="14851" max="14851" width="4.140625" style="11" customWidth="1"/>
    <col min="14852" max="14852" width="5.5703125" style="11" customWidth="1"/>
    <col min="14853" max="14853" width="59.5703125" style="11" customWidth="1"/>
    <col min="14854" max="14855" width="11.28515625" style="11" customWidth="1"/>
    <col min="14856" max="14856" width="10.5703125" style="11" customWidth="1"/>
    <col min="14857" max="14857" width="10.42578125" style="11" customWidth="1"/>
    <col min="14858" max="14858" width="10.7109375" style="11" customWidth="1"/>
    <col min="14859" max="14859" width="9" style="11" customWidth="1"/>
    <col min="14860" max="14860" width="11.5703125" style="11" customWidth="1"/>
    <col min="14861" max="14861" width="9.140625" style="11"/>
    <col min="14862" max="14862" width="13" style="11" customWidth="1"/>
    <col min="14863" max="15106" width="9.140625" style="11"/>
    <col min="15107" max="15107" width="4.140625" style="11" customWidth="1"/>
    <col min="15108" max="15108" width="5.5703125" style="11" customWidth="1"/>
    <col min="15109" max="15109" width="59.5703125" style="11" customWidth="1"/>
    <col min="15110" max="15111" width="11.28515625" style="11" customWidth="1"/>
    <col min="15112" max="15112" width="10.5703125" style="11" customWidth="1"/>
    <col min="15113" max="15113" width="10.42578125" style="11" customWidth="1"/>
    <col min="15114" max="15114" width="10.7109375" style="11" customWidth="1"/>
    <col min="15115" max="15115" width="9" style="11" customWidth="1"/>
    <col min="15116" max="15116" width="11.5703125" style="11" customWidth="1"/>
    <col min="15117" max="15117" width="9.140625" style="11"/>
    <col min="15118" max="15118" width="13" style="11" customWidth="1"/>
    <col min="15119" max="15362" width="9.140625" style="11"/>
    <col min="15363" max="15363" width="4.140625" style="11" customWidth="1"/>
    <col min="15364" max="15364" width="5.5703125" style="11" customWidth="1"/>
    <col min="15365" max="15365" width="59.5703125" style="11" customWidth="1"/>
    <col min="15366" max="15367" width="11.28515625" style="11" customWidth="1"/>
    <col min="15368" max="15368" width="10.5703125" style="11" customWidth="1"/>
    <col min="15369" max="15369" width="10.42578125" style="11" customWidth="1"/>
    <col min="15370" max="15370" width="10.7109375" style="11" customWidth="1"/>
    <col min="15371" max="15371" width="9" style="11" customWidth="1"/>
    <col min="15372" max="15372" width="11.5703125" style="11" customWidth="1"/>
    <col min="15373" max="15373" width="9.140625" style="11"/>
    <col min="15374" max="15374" width="13" style="11" customWidth="1"/>
    <col min="15375" max="15618" width="9.140625" style="11"/>
    <col min="15619" max="15619" width="4.140625" style="11" customWidth="1"/>
    <col min="15620" max="15620" width="5.5703125" style="11" customWidth="1"/>
    <col min="15621" max="15621" width="59.5703125" style="11" customWidth="1"/>
    <col min="15622" max="15623" width="11.28515625" style="11" customWidth="1"/>
    <col min="15624" max="15624" width="10.5703125" style="11" customWidth="1"/>
    <col min="15625" max="15625" width="10.42578125" style="11" customWidth="1"/>
    <col min="15626" max="15626" width="10.7109375" style="11" customWidth="1"/>
    <col min="15627" max="15627" width="9" style="11" customWidth="1"/>
    <col min="15628" max="15628" width="11.5703125" style="11" customWidth="1"/>
    <col min="15629" max="15629" width="9.140625" style="11"/>
    <col min="15630" max="15630" width="13" style="11" customWidth="1"/>
    <col min="15631" max="15874" width="9.140625" style="11"/>
    <col min="15875" max="15875" width="4.140625" style="11" customWidth="1"/>
    <col min="15876" max="15876" width="5.5703125" style="11" customWidth="1"/>
    <col min="15877" max="15877" width="59.5703125" style="11" customWidth="1"/>
    <col min="15878" max="15879" width="11.28515625" style="11" customWidth="1"/>
    <col min="15880" max="15880" width="10.5703125" style="11" customWidth="1"/>
    <col min="15881" max="15881" width="10.42578125" style="11" customWidth="1"/>
    <col min="15882" max="15882" width="10.7109375" style="11" customWidth="1"/>
    <col min="15883" max="15883" width="9" style="11" customWidth="1"/>
    <col min="15884" max="15884" width="11.5703125" style="11" customWidth="1"/>
    <col min="15885" max="15885" width="9.140625" style="11"/>
    <col min="15886" max="15886" width="13" style="11" customWidth="1"/>
    <col min="15887" max="16130" width="9.140625" style="11"/>
    <col min="16131" max="16131" width="4.140625" style="11" customWidth="1"/>
    <col min="16132" max="16132" width="5.5703125" style="11" customWidth="1"/>
    <col min="16133" max="16133" width="59.5703125" style="11" customWidth="1"/>
    <col min="16134" max="16135" width="11.28515625" style="11" customWidth="1"/>
    <col min="16136" max="16136" width="10.5703125" style="11" customWidth="1"/>
    <col min="16137" max="16137" width="10.42578125" style="11" customWidth="1"/>
    <col min="16138" max="16138" width="10.7109375" style="11" customWidth="1"/>
    <col min="16139" max="16139" width="9" style="11" customWidth="1"/>
    <col min="16140" max="16140" width="11.5703125" style="11" customWidth="1"/>
    <col min="16141" max="16141" width="9.140625" style="11"/>
    <col min="16142" max="16142" width="13" style="11" customWidth="1"/>
    <col min="16143" max="16384" width="9.140625" style="11"/>
  </cols>
  <sheetData>
    <row r="1" spans="1:16" x14ac:dyDescent="0.2">
      <c r="F1" s="1"/>
      <c r="G1" s="1"/>
      <c r="H1" s="1"/>
      <c r="I1" s="1"/>
      <c r="J1" s="1" t="s">
        <v>30</v>
      </c>
    </row>
    <row r="2" spans="1:16" x14ac:dyDescent="0.2">
      <c r="F2" s="1"/>
      <c r="G2" s="1"/>
      <c r="H2" s="1"/>
      <c r="I2" s="1"/>
      <c r="J2" s="3" t="s">
        <v>161</v>
      </c>
    </row>
    <row r="3" spans="1:16" x14ac:dyDescent="0.2">
      <c r="F3" s="1"/>
      <c r="G3" s="1"/>
      <c r="H3" s="1"/>
      <c r="I3" s="1"/>
      <c r="J3" s="3" t="s">
        <v>32</v>
      </c>
    </row>
    <row r="4" spans="1:16" x14ac:dyDescent="0.2">
      <c r="F4" s="1"/>
      <c r="G4" s="1"/>
      <c r="H4" s="1"/>
      <c r="I4" s="1"/>
      <c r="J4" s="3" t="s">
        <v>162</v>
      </c>
      <c r="P4" s="85"/>
    </row>
    <row r="5" spans="1:16" x14ac:dyDescent="0.2">
      <c r="F5" s="1"/>
      <c r="G5" s="1"/>
      <c r="H5" s="1"/>
      <c r="I5" s="1"/>
      <c r="J5" s="1"/>
      <c r="P5" s="85"/>
    </row>
    <row r="6" spans="1:16" x14ac:dyDescent="0.2">
      <c r="A6" s="7" t="s">
        <v>104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13"/>
      <c r="N6" s="86"/>
      <c r="O6" s="13"/>
      <c r="P6" s="85"/>
    </row>
    <row r="7" spans="1:16" s="1" customFormat="1" ht="11.25" x14ac:dyDescent="0.2">
      <c r="A7" s="113"/>
      <c r="B7" s="113"/>
      <c r="C7" s="113"/>
      <c r="D7" s="113"/>
      <c r="E7" s="113"/>
      <c r="F7" s="113"/>
      <c r="G7" s="113"/>
      <c r="H7" s="113"/>
      <c r="I7" s="113"/>
      <c r="J7" s="3"/>
      <c r="K7" s="3" t="s">
        <v>1</v>
      </c>
      <c r="L7" s="9"/>
    </row>
    <row r="8" spans="1:16" s="14" customFormat="1" ht="11.25" x14ac:dyDescent="0.2">
      <c r="A8" s="87"/>
      <c r="B8" s="87"/>
      <c r="C8" s="87"/>
      <c r="D8" s="87"/>
      <c r="E8" s="87"/>
      <c r="F8" s="87"/>
      <c r="G8" s="88" t="s">
        <v>29</v>
      </c>
      <c r="H8" s="89"/>
      <c r="I8" s="90"/>
      <c r="J8" s="91"/>
      <c r="K8" s="21" t="s">
        <v>53</v>
      </c>
      <c r="L8" s="21" t="s">
        <v>54</v>
      </c>
    </row>
    <row r="9" spans="1:16" s="14" customFormat="1" ht="12.75" customHeight="1" x14ac:dyDescent="0.2">
      <c r="A9" s="92"/>
      <c r="B9" s="93"/>
      <c r="C9" s="93"/>
      <c r="D9" s="93"/>
      <c r="E9" s="93"/>
      <c r="F9" s="94" t="s">
        <v>55</v>
      </c>
      <c r="G9" s="95" t="s">
        <v>56</v>
      </c>
      <c r="H9" s="107" t="s">
        <v>57</v>
      </c>
      <c r="I9" s="114"/>
      <c r="J9" s="115"/>
      <c r="K9" s="95" t="s">
        <v>58</v>
      </c>
      <c r="L9" s="25" t="s">
        <v>59</v>
      </c>
    </row>
    <row r="10" spans="1:16" s="14" customFormat="1" ht="11.25" x14ac:dyDescent="0.2">
      <c r="A10" s="25" t="s">
        <v>31</v>
      </c>
      <c r="B10" s="94" t="s">
        <v>4</v>
      </c>
      <c r="C10" s="94" t="s">
        <v>60</v>
      </c>
      <c r="D10" s="94" t="s">
        <v>7</v>
      </c>
      <c r="E10" s="94" t="s">
        <v>8</v>
      </c>
      <c r="F10" s="94" t="s">
        <v>61</v>
      </c>
      <c r="G10" s="95" t="s">
        <v>62</v>
      </c>
      <c r="H10" s="25"/>
      <c r="I10" s="96" t="s">
        <v>63</v>
      </c>
      <c r="J10" s="94" t="s">
        <v>63</v>
      </c>
      <c r="K10" s="97" t="s">
        <v>64</v>
      </c>
      <c r="L10" s="25" t="s">
        <v>65</v>
      </c>
    </row>
    <row r="11" spans="1:16" s="14" customFormat="1" ht="11.25" x14ac:dyDescent="0.2">
      <c r="A11" s="25"/>
      <c r="B11" s="94"/>
      <c r="C11" s="94"/>
      <c r="D11" s="94"/>
      <c r="E11" s="94"/>
      <c r="F11" s="94" t="s">
        <v>107</v>
      </c>
      <c r="G11" s="95">
        <v>2021</v>
      </c>
      <c r="H11" s="25" t="s">
        <v>66</v>
      </c>
      <c r="I11" s="94" t="s">
        <v>67</v>
      </c>
      <c r="J11" s="94" t="s">
        <v>68</v>
      </c>
      <c r="K11" s="98" t="s">
        <v>69</v>
      </c>
      <c r="L11" s="25" t="s">
        <v>70</v>
      </c>
    </row>
    <row r="12" spans="1:16" s="14" customFormat="1" ht="11.25" x14ac:dyDescent="0.2">
      <c r="A12" s="25"/>
      <c r="B12" s="94"/>
      <c r="C12" s="94"/>
      <c r="D12" s="94"/>
      <c r="E12" s="94"/>
      <c r="F12" s="94"/>
      <c r="G12" s="95" t="s">
        <v>71</v>
      </c>
      <c r="H12" s="25" t="s">
        <v>72</v>
      </c>
      <c r="I12" s="94" t="s">
        <v>73</v>
      </c>
      <c r="J12" s="94" t="s">
        <v>74</v>
      </c>
      <c r="K12" s="98" t="s">
        <v>75</v>
      </c>
      <c r="L12" s="25" t="s">
        <v>76</v>
      </c>
    </row>
    <row r="13" spans="1:16" s="14" customFormat="1" ht="11.25" x14ac:dyDescent="0.2">
      <c r="A13" s="25"/>
      <c r="B13" s="94"/>
      <c r="C13" s="94"/>
      <c r="D13" s="94"/>
      <c r="E13" s="94"/>
      <c r="F13" s="94"/>
      <c r="G13" s="95"/>
      <c r="H13" s="25"/>
      <c r="I13" s="94" t="s">
        <v>77</v>
      </c>
      <c r="J13" s="25" t="s">
        <v>78</v>
      </c>
      <c r="K13" s="98" t="s">
        <v>79</v>
      </c>
      <c r="L13" s="25" t="s">
        <v>80</v>
      </c>
    </row>
    <row r="14" spans="1:16" s="14" customFormat="1" ht="11.25" x14ac:dyDescent="0.2">
      <c r="A14" s="99"/>
      <c r="B14" s="100"/>
      <c r="C14" s="101"/>
      <c r="D14" s="101"/>
      <c r="E14" s="101"/>
      <c r="F14" s="101"/>
      <c r="G14" s="95"/>
      <c r="H14" s="29"/>
      <c r="I14" s="101"/>
      <c r="J14" s="101"/>
      <c r="K14" s="98"/>
      <c r="L14" s="25" t="s">
        <v>81</v>
      </c>
    </row>
    <row r="15" spans="1:16" s="1" customFormat="1" ht="11.25" x14ac:dyDescent="0.2">
      <c r="A15" s="102">
        <v>1</v>
      </c>
      <c r="B15" s="102">
        <v>2</v>
      </c>
      <c r="C15" s="102">
        <v>3</v>
      </c>
      <c r="D15" s="102">
        <v>4</v>
      </c>
      <c r="E15" s="102">
        <v>5</v>
      </c>
      <c r="F15" s="102">
        <v>6</v>
      </c>
      <c r="G15" s="15">
        <v>7</v>
      </c>
      <c r="H15" s="102">
        <v>8</v>
      </c>
      <c r="I15" s="103">
        <v>9</v>
      </c>
      <c r="J15" s="104">
        <v>10</v>
      </c>
      <c r="K15" s="105">
        <v>11</v>
      </c>
      <c r="L15" s="102">
        <v>12</v>
      </c>
    </row>
    <row r="16" spans="1:16" s="182" customFormat="1" ht="20.25" customHeight="1" x14ac:dyDescent="0.2">
      <c r="A16" s="179"/>
      <c r="B16" s="179"/>
      <c r="C16" s="179" t="s">
        <v>82</v>
      </c>
      <c r="D16" s="180">
        <v>3970000</v>
      </c>
      <c r="E16" s="180">
        <v>3970000</v>
      </c>
      <c r="F16" s="180">
        <v>410375484</v>
      </c>
      <c r="G16" s="180">
        <v>181441696</v>
      </c>
      <c r="H16" s="180">
        <v>117169830</v>
      </c>
      <c r="I16" s="180">
        <v>17779775</v>
      </c>
      <c r="J16" s="180">
        <v>46492091</v>
      </c>
      <c r="K16" s="180">
        <v>0</v>
      </c>
      <c r="L16" s="181" t="s">
        <v>83</v>
      </c>
      <c r="N16" s="183"/>
    </row>
    <row r="17" spans="1:12" s="187" customFormat="1" ht="18.75" customHeight="1" x14ac:dyDescent="0.2">
      <c r="A17" s="184"/>
      <c r="B17" s="185"/>
      <c r="C17" s="116" t="s">
        <v>163</v>
      </c>
      <c r="D17" s="117">
        <v>3970000</v>
      </c>
      <c r="E17" s="117">
        <v>0</v>
      </c>
      <c r="F17" s="117">
        <v>3970000</v>
      </c>
      <c r="G17" s="117">
        <v>3970000</v>
      </c>
      <c r="H17" s="117">
        <v>3970000</v>
      </c>
      <c r="I17" s="117">
        <v>0</v>
      </c>
      <c r="J17" s="117">
        <v>0</v>
      </c>
      <c r="K17" s="117">
        <v>0</v>
      </c>
      <c r="L17" s="186"/>
    </row>
    <row r="18" spans="1:12" s="187" customFormat="1" ht="13.5" customHeight="1" x14ac:dyDescent="0.2">
      <c r="A18" s="188"/>
      <c r="B18" s="106"/>
      <c r="C18" s="189" t="s">
        <v>105</v>
      </c>
      <c r="D18" s="117"/>
      <c r="E18" s="117"/>
      <c r="F18" s="117"/>
      <c r="G18" s="117"/>
      <c r="H18" s="117"/>
      <c r="I18" s="117"/>
      <c r="J18" s="117"/>
      <c r="K18" s="117"/>
      <c r="L18" s="186"/>
    </row>
    <row r="19" spans="1:12" s="187" customFormat="1" ht="11.25" x14ac:dyDescent="0.2">
      <c r="A19" s="190">
        <v>754</v>
      </c>
      <c r="B19" s="131">
        <v>75416</v>
      </c>
      <c r="C19" s="118" t="s">
        <v>164</v>
      </c>
      <c r="D19" s="119">
        <v>120000</v>
      </c>
      <c r="E19" s="120"/>
      <c r="F19" s="119">
        <v>120000</v>
      </c>
      <c r="G19" s="119">
        <v>120000</v>
      </c>
      <c r="H19" s="119">
        <v>120000</v>
      </c>
      <c r="I19" s="119"/>
      <c r="J19" s="119"/>
      <c r="K19" s="119"/>
      <c r="L19" s="191" t="s">
        <v>47</v>
      </c>
    </row>
    <row r="20" spans="1:12" s="187" customFormat="1" ht="11.25" x14ac:dyDescent="0.2">
      <c r="A20" s="188"/>
      <c r="B20" s="106"/>
      <c r="C20" s="189" t="s">
        <v>105</v>
      </c>
      <c r="D20" s="121"/>
      <c r="E20" s="117"/>
      <c r="F20" s="121"/>
      <c r="G20" s="121"/>
      <c r="H20" s="121"/>
      <c r="I20" s="121"/>
      <c r="J20" s="121"/>
      <c r="K20" s="121"/>
      <c r="L20" s="192"/>
    </row>
    <row r="21" spans="1:12" s="187" customFormat="1" ht="33" x14ac:dyDescent="0.2">
      <c r="A21" s="190">
        <v>851</v>
      </c>
      <c r="B21" s="131">
        <v>85195</v>
      </c>
      <c r="C21" s="118" t="s">
        <v>165</v>
      </c>
      <c r="D21" s="119">
        <v>150000</v>
      </c>
      <c r="E21" s="120"/>
      <c r="F21" s="119">
        <v>150000</v>
      </c>
      <c r="G21" s="119">
        <v>150000</v>
      </c>
      <c r="H21" s="119">
        <v>150000</v>
      </c>
      <c r="I21" s="119"/>
      <c r="J21" s="119"/>
      <c r="K21" s="119"/>
      <c r="L21" s="191" t="s">
        <v>166</v>
      </c>
    </row>
    <row r="22" spans="1:12" s="187" customFormat="1" ht="11.25" customHeight="1" x14ac:dyDescent="0.2">
      <c r="A22" s="193"/>
      <c r="B22" s="106"/>
      <c r="C22" s="189" t="s">
        <v>105</v>
      </c>
      <c r="D22" s="121"/>
      <c r="E22" s="121"/>
      <c r="F22" s="122"/>
      <c r="G22" s="122"/>
      <c r="H22" s="122"/>
      <c r="I22" s="123"/>
      <c r="J22" s="124"/>
      <c r="K22" s="124"/>
      <c r="L22" s="192"/>
    </row>
    <row r="23" spans="1:12" s="187" customFormat="1" ht="16.5" x14ac:dyDescent="0.2">
      <c r="A23" s="194">
        <v>900</v>
      </c>
      <c r="B23" s="125">
        <v>90095</v>
      </c>
      <c r="C23" s="126" t="s">
        <v>167</v>
      </c>
      <c r="D23" s="127">
        <v>1000000</v>
      </c>
      <c r="E23" s="127"/>
      <c r="F23" s="128">
        <v>1000000</v>
      </c>
      <c r="G23" s="128">
        <v>1000000</v>
      </c>
      <c r="H23" s="128">
        <v>1000000</v>
      </c>
      <c r="I23" s="129"/>
      <c r="J23" s="130"/>
      <c r="K23" s="130"/>
      <c r="L23" s="195" t="s">
        <v>168</v>
      </c>
    </row>
    <row r="24" spans="1:12" s="187" customFormat="1" ht="11.25" x14ac:dyDescent="0.2">
      <c r="A24" s="196"/>
      <c r="B24" s="106"/>
      <c r="C24" s="189" t="s">
        <v>105</v>
      </c>
      <c r="D24" s="121"/>
      <c r="E24" s="121"/>
      <c r="F24" s="122"/>
      <c r="G24" s="122"/>
      <c r="H24" s="122"/>
      <c r="I24" s="123"/>
      <c r="J24" s="124"/>
      <c r="K24" s="124"/>
      <c r="L24" s="192"/>
    </row>
    <row r="25" spans="1:12" s="187" customFormat="1" ht="16.5" x14ac:dyDescent="0.2">
      <c r="A25" s="194">
        <v>900</v>
      </c>
      <c r="B25" s="125">
        <v>90095</v>
      </c>
      <c r="C25" s="126" t="s">
        <v>169</v>
      </c>
      <c r="D25" s="127">
        <v>500000</v>
      </c>
      <c r="E25" s="127"/>
      <c r="F25" s="128">
        <v>500000</v>
      </c>
      <c r="G25" s="128">
        <v>500000</v>
      </c>
      <c r="H25" s="128">
        <v>500000</v>
      </c>
      <c r="I25" s="129"/>
      <c r="J25" s="130"/>
      <c r="K25" s="130"/>
      <c r="L25" s="195" t="s">
        <v>168</v>
      </c>
    </row>
    <row r="26" spans="1:12" s="187" customFormat="1" ht="11.25" x14ac:dyDescent="0.2">
      <c r="A26" s="196"/>
      <c r="B26" s="106"/>
      <c r="C26" s="189" t="s">
        <v>105</v>
      </c>
      <c r="D26" s="121"/>
      <c r="E26" s="121"/>
      <c r="F26" s="122"/>
      <c r="G26" s="122"/>
      <c r="H26" s="122"/>
      <c r="I26" s="123"/>
      <c r="J26" s="124"/>
      <c r="K26" s="124"/>
      <c r="L26" s="192"/>
    </row>
    <row r="27" spans="1:12" s="187" customFormat="1" ht="16.5" x14ac:dyDescent="0.2">
      <c r="A27" s="194">
        <v>900</v>
      </c>
      <c r="B27" s="125">
        <v>90095</v>
      </c>
      <c r="C27" s="126" t="s">
        <v>170</v>
      </c>
      <c r="D27" s="127">
        <v>1000000</v>
      </c>
      <c r="E27" s="127"/>
      <c r="F27" s="128">
        <v>1000000</v>
      </c>
      <c r="G27" s="128">
        <v>1000000</v>
      </c>
      <c r="H27" s="128">
        <v>1000000</v>
      </c>
      <c r="I27" s="129"/>
      <c r="J27" s="130"/>
      <c r="K27" s="130"/>
      <c r="L27" s="195" t="s">
        <v>168</v>
      </c>
    </row>
    <row r="28" spans="1:12" s="187" customFormat="1" ht="11.25" x14ac:dyDescent="0.2">
      <c r="A28" s="196"/>
      <c r="B28" s="106"/>
      <c r="C28" s="189" t="s">
        <v>105</v>
      </c>
      <c r="D28" s="121"/>
      <c r="E28" s="121"/>
      <c r="F28" s="122"/>
      <c r="G28" s="122"/>
      <c r="H28" s="122"/>
      <c r="I28" s="123"/>
      <c r="J28" s="124"/>
      <c r="K28" s="124"/>
      <c r="L28" s="192"/>
    </row>
    <row r="29" spans="1:12" s="187" customFormat="1" ht="22.5" customHeight="1" x14ac:dyDescent="0.2">
      <c r="A29" s="197">
        <v>926</v>
      </c>
      <c r="B29" s="131">
        <v>92601</v>
      </c>
      <c r="C29" s="118" t="s">
        <v>171</v>
      </c>
      <c r="D29" s="119">
        <v>1000000</v>
      </c>
      <c r="E29" s="119"/>
      <c r="F29" s="132">
        <v>1000000</v>
      </c>
      <c r="G29" s="132">
        <v>1000000</v>
      </c>
      <c r="H29" s="132">
        <v>1000000</v>
      </c>
      <c r="I29" s="133"/>
      <c r="J29" s="134"/>
      <c r="K29" s="134"/>
      <c r="L29" s="191" t="s">
        <v>168</v>
      </c>
    </row>
    <row r="30" spans="1:12" s="187" customFormat="1" ht="11.25" x14ac:dyDescent="0.2">
      <c r="A30" s="196"/>
      <c r="B30" s="106"/>
      <c r="C30" s="189" t="s">
        <v>105</v>
      </c>
      <c r="D30" s="121"/>
      <c r="E30" s="121"/>
      <c r="F30" s="122"/>
      <c r="G30" s="122"/>
      <c r="H30" s="122"/>
      <c r="I30" s="123"/>
      <c r="J30" s="124"/>
      <c r="K30" s="124"/>
      <c r="L30" s="192"/>
    </row>
    <row r="31" spans="1:12" s="187" customFormat="1" ht="16.5" x14ac:dyDescent="0.2">
      <c r="A31" s="194">
        <v>926</v>
      </c>
      <c r="B31" s="125">
        <v>92601</v>
      </c>
      <c r="C31" s="126" t="s">
        <v>172</v>
      </c>
      <c r="D31" s="127">
        <v>200000</v>
      </c>
      <c r="E31" s="127"/>
      <c r="F31" s="128">
        <v>200000</v>
      </c>
      <c r="G31" s="128">
        <v>200000</v>
      </c>
      <c r="H31" s="128">
        <v>200000</v>
      </c>
      <c r="I31" s="129"/>
      <c r="J31" s="130"/>
      <c r="K31" s="130"/>
      <c r="L31" s="195" t="s">
        <v>168</v>
      </c>
    </row>
    <row r="32" spans="1:12" s="187" customFormat="1" ht="18" customHeight="1" thickBot="1" x14ac:dyDescent="0.25">
      <c r="A32" s="198"/>
      <c r="B32" s="199">
        <v>75818</v>
      </c>
      <c r="C32" s="135" t="s">
        <v>173</v>
      </c>
      <c r="D32" s="136">
        <v>0</v>
      </c>
      <c r="E32" s="136">
        <v>3970000</v>
      </c>
      <c r="F32" s="137" t="s">
        <v>83</v>
      </c>
      <c r="G32" s="138">
        <v>1030000</v>
      </c>
      <c r="H32" s="138">
        <v>1030000</v>
      </c>
      <c r="I32" s="200" t="s">
        <v>174</v>
      </c>
      <c r="J32" s="137" t="s">
        <v>174</v>
      </c>
      <c r="K32" s="137" t="s">
        <v>174</v>
      </c>
      <c r="L32" s="201" t="s">
        <v>175</v>
      </c>
    </row>
    <row r="33" spans="1:38" s="187" customFormat="1" ht="19.5" customHeight="1" x14ac:dyDescent="0.2">
      <c r="A33" s="202"/>
      <c r="B33" s="203"/>
      <c r="C33" s="139" t="s">
        <v>176</v>
      </c>
      <c r="D33" s="140"/>
      <c r="E33" s="140">
        <v>3970000</v>
      </c>
      <c r="F33" s="141"/>
      <c r="G33" s="141">
        <v>30000</v>
      </c>
      <c r="H33" s="141">
        <v>30000</v>
      </c>
      <c r="I33" s="204" t="s">
        <v>174</v>
      </c>
      <c r="J33" s="204" t="s">
        <v>174</v>
      </c>
      <c r="K33" s="204" t="s">
        <v>174</v>
      </c>
      <c r="L33" s="205" t="s">
        <v>175</v>
      </c>
    </row>
    <row r="34" spans="1:38" s="206" customFormat="1" x14ac:dyDescent="0.2">
      <c r="A34" s="187"/>
      <c r="B34" s="187"/>
      <c r="L34" s="207"/>
    </row>
    <row r="35" spans="1:38" s="206" customFormat="1" x14ac:dyDescent="0.2">
      <c r="A35" s="187"/>
      <c r="B35" s="187"/>
      <c r="L35" s="207"/>
    </row>
    <row r="36" spans="1:38" s="187" customFormat="1" x14ac:dyDescent="0.2">
      <c r="B36" s="187" t="s">
        <v>106</v>
      </c>
      <c r="C36" s="206"/>
      <c r="D36" s="206"/>
      <c r="E36" s="206"/>
      <c r="F36" s="206"/>
      <c r="G36" s="206"/>
      <c r="H36" s="206"/>
      <c r="I36" s="206"/>
      <c r="J36" s="206"/>
      <c r="K36" s="206"/>
      <c r="L36" s="207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I36" s="206"/>
      <c r="AJ36" s="206"/>
      <c r="AK36" s="206"/>
      <c r="AL36" s="206"/>
    </row>
  </sheetData>
  <pageMargins left="0.31496062992125984" right="0.31496062992125984" top="0.74803149606299213" bottom="0.74803149606299213" header="0.31496062992125984" footer="0.31496062992125984"/>
  <pageSetup paperSize="9" scale="77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A28"/>
  <sheetViews>
    <sheetView zoomScale="120" zoomScaleNormal="120" workbookViewId="0"/>
  </sheetViews>
  <sheetFormatPr defaultRowHeight="15" x14ac:dyDescent="0.25"/>
  <cols>
    <col min="1" max="1" width="5.85546875" style="143" customWidth="1"/>
    <col min="2" max="2" width="9.85546875" style="143" customWidth="1"/>
    <col min="3" max="3" width="9.140625" style="143"/>
    <col min="4" max="4" width="14.42578125" style="143" customWidth="1"/>
    <col min="5" max="5" width="14.140625" style="143" customWidth="1"/>
    <col min="6" max="6" width="14.42578125" style="143" customWidth="1"/>
    <col min="7" max="7" width="17.28515625" style="143" customWidth="1"/>
    <col min="8" max="8" width="16.140625" customWidth="1"/>
    <col min="9" max="9" width="13" customWidth="1"/>
    <col min="10" max="10" width="12.140625" customWidth="1"/>
    <col min="80" max="256" width="9.140625" style="143"/>
    <col min="257" max="257" width="5.85546875" style="143" customWidth="1"/>
    <col min="258" max="258" width="9.85546875" style="143" customWidth="1"/>
    <col min="259" max="259" width="9.140625" style="143"/>
    <col min="260" max="260" width="14.42578125" style="143" customWidth="1"/>
    <col min="261" max="261" width="14.140625" style="143" customWidth="1"/>
    <col min="262" max="262" width="14.42578125" style="143" customWidth="1"/>
    <col min="263" max="263" width="17.28515625" style="143" customWidth="1"/>
    <col min="264" max="264" width="16.140625" style="143" customWidth="1"/>
    <col min="265" max="265" width="13" style="143" customWidth="1"/>
    <col min="266" max="266" width="12.140625" style="143" customWidth="1"/>
    <col min="267" max="512" width="9.140625" style="143"/>
    <col min="513" max="513" width="5.85546875" style="143" customWidth="1"/>
    <col min="514" max="514" width="9.85546875" style="143" customWidth="1"/>
    <col min="515" max="515" width="9.140625" style="143"/>
    <col min="516" max="516" width="14.42578125" style="143" customWidth="1"/>
    <col min="517" max="517" width="14.140625" style="143" customWidth="1"/>
    <col min="518" max="518" width="14.42578125" style="143" customWidth="1"/>
    <col min="519" max="519" width="17.28515625" style="143" customWidth="1"/>
    <col min="520" max="520" width="16.140625" style="143" customWidth="1"/>
    <col min="521" max="521" width="13" style="143" customWidth="1"/>
    <col min="522" max="522" width="12.140625" style="143" customWidth="1"/>
    <col min="523" max="768" width="9.140625" style="143"/>
    <col min="769" max="769" width="5.85546875" style="143" customWidth="1"/>
    <col min="770" max="770" width="9.85546875" style="143" customWidth="1"/>
    <col min="771" max="771" width="9.140625" style="143"/>
    <col min="772" max="772" width="14.42578125" style="143" customWidth="1"/>
    <col min="773" max="773" width="14.140625" style="143" customWidth="1"/>
    <col min="774" max="774" width="14.42578125" style="143" customWidth="1"/>
    <col min="775" max="775" width="17.28515625" style="143" customWidth="1"/>
    <col min="776" max="776" width="16.140625" style="143" customWidth="1"/>
    <col min="777" max="777" width="13" style="143" customWidth="1"/>
    <col min="778" max="778" width="12.140625" style="143" customWidth="1"/>
    <col min="779" max="1024" width="9.140625" style="143"/>
    <col min="1025" max="1025" width="5.85546875" style="143" customWidth="1"/>
    <col min="1026" max="1026" width="9.85546875" style="143" customWidth="1"/>
    <col min="1027" max="1027" width="9.140625" style="143"/>
    <col min="1028" max="1028" width="14.42578125" style="143" customWidth="1"/>
    <col min="1029" max="1029" width="14.140625" style="143" customWidth="1"/>
    <col min="1030" max="1030" width="14.42578125" style="143" customWidth="1"/>
    <col min="1031" max="1031" width="17.28515625" style="143" customWidth="1"/>
    <col min="1032" max="1032" width="16.140625" style="143" customWidth="1"/>
    <col min="1033" max="1033" width="13" style="143" customWidth="1"/>
    <col min="1034" max="1034" width="12.140625" style="143" customWidth="1"/>
    <col min="1035" max="1280" width="9.140625" style="143"/>
    <col min="1281" max="1281" width="5.85546875" style="143" customWidth="1"/>
    <col min="1282" max="1282" width="9.85546875" style="143" customWidth="1"/>
    <col min="1283" max="1283" width="9.140625" style="143"/>
    <col min="1284" max="1284" width="14.42578125" style="143" customWidth="1"/>
    <col min="1285" max="1285" width="14.140625" style="143" customWidth="1"/>
    <col min="1286" max="1286" width="14.42578125" style="143" customWidth="1"/>
    <col min="1287" max="1287" width="17.28515625" style="143" customWidth="1"/>
    <col min="1288" max="1288" width="16.140625" style="143" customWidth="1"/>
    <col min="1289" max="1289" width="13" style="143" customWidth="1"/>
    <col min="1290" max="1290" width="12.140625" style="143" customWidth="1"/>
    <col min="1291" max="1536" width="9.140625" style="143"/>
    <col min="1537" max="1537" width="5.85546875" style="143" customWidth="1"/>
    <col min="1538" max="1538" width="9.85546875" style="143" customWidth="1"/>
    <col min="1539" max="1539" width="9.140625" style="143"/>
    <col min="1540" max="1540" width="14.42578125" style="143" customWidth="1"/>
    <col min="1541" max="1541" width="14.140625" style="143" customWidth="1"/>
    <col min="1542" max="1542" width="14.42578125" style="143" customWidth="1"/>
    <col min="1543" max="1543" width="17.28515625" style="143" customWidth="1"/>
    <col min="1544" max="1544" width="16.140625" style="143" customWidth="1"/>
    <col min="1545" max="1545" width="13" style="143" customWidth="1"/>
    <col min="1546" max="1546" width="12.140625" style="143" customWidth="1"/>
    <col min="1547" max="1792" width="9.140625" style="143"/>
    <col min="1793" max="1793" width="5.85546875" style="143" customWidth="1"/>
    <col min="1794" max="1794" width="9.85546875" style="143" customWidth="1"/>
    <col min="1795" max="1795" width="9.140625" style="143"/>
    <col min="1796" max="1796" width="14.42578125" style="143" customWidth="1"/>
    <col min="1797" max="1797" width="14.140625" style="143" customWidth="1"/>
    <col min="1798" max="1798" width="14.42578125" style="143" customWidth="1"/>
    <col min="1799" max="1799" width="17.28515625" style="143" customWidth="1"/>
    <col min="1800" max="1800" width="16.140625" style="143" customWidth="1"/>
    <col min="1801" max="1801" width="13" style="143" customWidth="1"/>
    <col min="1802" max="1802" width="12.140625" style="143" customWidth="1"/>
    <col min="1803" max="2048" width="9.140625" style="143"/>
    <col min="2049" max="2049" width="5.85546875" style="143" customWidth="1"/>
    <col min="2050" max="2050" width="9.85546875" style="143" customWidth="1"/>
    <col min="2051" max="2051" width="9.140625" style="143"/>
    <col min="2052" max="2052" width="14.42578125" style="143" customWidth="1"/>
    <col min="2053" max="2053" width="14.140625" style="143" customWidth="1"/>
    <col min="2054" max="2054" width="14.42578125" style="143" customWidth="1"/>
    <col min="2055" max="2055" width="17.28515625" style="143" customWidth="1"/>
    <col min="2056" max="2056" width="16.140625" style="143" customWidth="1"/>
    <col min="2057" max="2057" width="13" style="143" customWidth="1"/>
    <col min="2058" max="2058" width="12.140625" style="143" customWidth="1"/>
    <col min="2059" max="2304" width="9.140625" style="143"/>
    <col min="2305" max="2305" width="5.85546875" style="143" customWidth="1"/>
    <col min="2306" max="2306" width="9.85546875" style="143" customWidth="1"/>
    <col min="2307" max="2307" width="9.140625" style="143"/>
    <col min="2308" max="2308" width="14.42578125" style="143" customWidth="1"/>
    <col min="2309" max="2309" width="14.140625" style="143" customWidth="1"/>
    <col min="2310" max="2310" width="14.42578125" style="143" customWidth="1"/>
    <col min="2311" max="2311" width="17.28515625" style="143" customWidth="1"/>
    <col min="2312" max="2312" width="16.140625" style="143" customWidth="1"/>
    <col min="2313" max="2313" width="13" style="143" customWidth="1"/>
    <col min="2314" max="2314" width="12.140625" style="143" customWidth="1"/>
    <col min="2315" max="2560" width="9.140625" style="143"/>
    <col min="2561" max="2561" width="5.85546875" style="143" customWidth="1"/>
    <col min="2562" max="2562" width="9.85546875" style="143" customWidth="1"/>
    <col min="2563" max="2563" width="9.140625" style="143"/>
    <col min="2564" max="2564" width="14.42578125" style="143" customWidth="1"/>
    <col min="2565" max="2565" width="14.140625" style="143" customWidth="1"/>
    <col min="2566" max="2566" width="14.42578125" style="143" customWidth="1"/>
    <col min="2567" max="2567" width="17.28515625" style="143" customWidth="1"/>
    <col min="2568" max="2568" width="16.140625" style="143" customWidth="1"/>
    <col min="2569" max="2569" width="13" style="143" customWidth="1"/>
    <col min="2570" max="2570" width="12.140625" style="143" customWidth="1"/>
    <col min="2571" max="2816" width="9.140625" style="143"/>
    <col min="2817" max="2817" width="5.85546875" style="143" customWidth="1"/>
    <col min="2818" max="2818" width="9.85546875" style="143" customWidth="1"/>
    <col min="2819" max="2819" width="9.140625" style="143"/>
    <col min="2820" max="2820" width="14.42578125" style="143" customWidth="1"/>
    <col min="2821" max="2821" width="14.140625" style="143" customWidth="1"/>
    <col min="2822" max="2822" width="14.42578125" style="143" customWidth="1"/>
    <col min="2823" max="2823" width="17.28515625" style="143" customWidth="1"/>
    <col min="2824" max="2824" width="16.140625" style="143" customWidth="1"/>
    <col min="2825" max="2825" width="13" style="143" customWidth="1"/>
    <col min="2826" max="2826" width="12.140625" style="143" customWidth="1"/>
    <col min="2827" max="3072" width="9.140625" style="143"/>
    <col min="3073" max="3073" width="5.85546875" style="143" customWidth="1"/>
    <col min="3074" max="3074" width="9.85546875" style="143" customWidth="1"/>
    <col min="3075" max="3075" width="9.140625" style="143"/>
    <col min="3076" max="3076" width="14.42578125" style="143" customWidth="1"/>
    <col min="3077" max="3077" width="14.140625" style="143" customWidth="1"/>
    <col min="3078" max="3078" width="14.42578125" style="143" customWidth="1"/>
    <col min="3079" max="3079" width="17.28515625" style="143" customWidth="1"/>
    <col min="3080" max="3080" width="16.140625" style="143" customWidth="1"/>
    <col min="3081" max="3081" width="13" style="143" customWidth="1"/>
    <col min="3082" max="3082" width="12.140625" style="143" customWidth="1"/>
    <col min="3083" max="3328" width="9.140625" style="143"/>
    <col min="3329" max="3329" width="5.85546875" style="143" customWidth="1"/>
    <col min="3330" max="3330" width="9.85546875" style="143" customWidth="1"/>
    <col min="3331" max="3331" width="9.140625" style="143"/>
    <col min="3332" max="3332" width="14.42578125" style="143" customWidth="1"/>
    <col min="3333" max="3333" width="14.140625" style="143" customWidth="1"/>
    <col min="3334" max="3334" width="14.42578125" style="143" customWidth="1"/>
    <col min="3335" max="3335" width="17.28515625" style="143" customWidth="1"/>
    <col min="3336" max="3336" width="16.140625" style="143" customWidth="1"/>
    <col min="3337" max="3337" width="13" style="143" customWidth="1"/>
    <col min="3338" max="3338" width="12.140625" style="143" customWidth="1"/>
    <col min="3339" max="3584" width="9.140625" style="143"/>
    <col min="3585" max="3585" width="5.85546875" style="143" customWidth="1"/>
    <col min="3586" max="3586" width="9.85546875" style="143" customWidth="1"/>
    <col min="3587" max="3587" width="9.140625" style="143"/>
    <col min="3588" max="3588" width="14.42578125" style="143" customWidth="1"/>
    <col min="3589" max="3589" width="14.140625" style="143" customWidth="1"/>
    <col min="3590" max="3590" width="14.42578125" style="143" customWidth="1"/>
    <col min="3591" max="3591" width="17.28515625" style="143" customWidth="1"/>
    <col min="3592" max="3592" width="16.140625" style="143" customWidth="1"/>
    <col min="3593" max="3593" width="13" style="143" customWidth="1"/>
    <col min="3594" max="3594" width="12.140625" style="143" customWidth="1"/>
    <col min="3595" max="3840" width="9.140625" style="143"/>
    <col min="3841" max="3841" width="5.85546875" style="143" customWidth="1"/>
    <col min="3842" max="3842" width="9.85546875" style="143" customWidth="1"/>
    <col min="3843" max="3843" width="9.140625" style="143"/>
    <col min="3844" max="3844" width="14.42578125" style="143" customWidth="1"/>
    <col min="3845" max="3845" width="14.140625" style="143" customWidth="1"/>
    <col min="3846" max="3846" width="14.42578125" style="143" customWidth="1"/>
    <col min="3847" max="3847" width="17.28515625" style="143" customWidth="1"/>
    <col min="3848" max="3848" width="16.140625" style="143" customWidth="1"/>
    <col min="3849" max="3849" width="13" style="143" customWidth="1"/>
    <col min="3850" max="3850" width="12.140625" style="143" customWidth="1"/>
    <col min="3851" max="4096" width="9.140625" style="143"/>
    <col min="4097" max="4097" width="5.85546875" style="143" customWidth="1"/>
    <col min="4098" max="4098" width="9.85546875" style="143" customWidth="1"/>
    <col min="4099" max="4099" width="9.140625" style="143"/>
    <col min="4100" max="4100" width="14.42578125" style="143" customWidth="1"/>
    <col min="4101" max="4101" width="14.140625" style="143" customWidth="1"/>
    <col min="4102" max="4102" width="14.42578125" style="143" customWidth="1"/>
    <col min="4103" max="4103" width="17.28515625" style="143" customWidth="1"/>
    <col min="4104" max="4104" width="16.140625" style="143" customWidth="1"/>
    <col min="4105" max="4105" width="13" style="143" customWidth="1"/>
    <col min="4106" max="4106" width="12.140625" style="143" customWidth="1"/>
    <col min="4107" max="4352" width="9.140625" style="143"/>
    <col min="4353" max="4353" width="5.85546875" style="143" customWidth="1"/>
    <col min="4354" max="4354" width="9.85546875" style="143" customWidth="1"/>
    <col min="4355" max="4355" width="9.140625" style="143"/>
    <col min="4356" max="4356" width="14.42578125" style="143" customWidth="1"/>
    <col min="4357" max="4357" width="14.140625" style="143" customWidth="1"/>
    <col min="4358" max="4358" width="14.42578125" style="143" customWidth="1"/>
    <col min="4359" max="4359" width="17.28515625" style="143" customWidth="1"/>
    <col min="4360" max="4360" width="16.140625" style="143" customWidth="1"/>
    <col min="4361" max="4361" width="13" style="143" customWidth="1"/>
    <col min="4362" max="4362" width="12.140625" style="143" customWidth="1"/>
    <col min="4363" max="4608" width="9.140625" style="143"/>
    <col min="4609" max="4609" width="5.85546875" style="143" customWidth="1"/>
    <col min="4610" max="4610" width="9.85546875" style="143" customWidth="1"/>
    <col min="4611" max="4611" width="9.140625" style="143"/>
    <col min="4612" max="4612" width="14.42578125" style="143" customWidth="1"/>
    <col min="4613" max="4613" width="14.140625" style="143" customWidth="1"/>
    <col min="4614" max="4614" width="14.42578125" style="143" customWidth="1"/>
    <col min="4615" max="4615" width="17.28515625" style="143" customWidth="1"/>
    <col min="4616" max="4616" width="16.140625" style="143" customWidth="1"/>
    <col min="4617" max="4617" width="13" style="143" customWidth="1"/>
    <col min="4618" max="4618" width="12.140625" style="143" customWidth="1"/>
    <col min="4619" max="4864" width="9.140625" style="143"/>
    <col min="4865" max="4865" width="5.85546875" style="143" customWidth="1"/>
    <col min="4866" max="4866" width="9.85546875" style="143" customWidth="1"/>
    <col min="4867" max="4867" width="9.140625" style="143"/>
    <col min="4868" max="4868" width="14.42578125" style="143" customWidth="1"/>
    <col min="4869" max="4869" width="14.140625" style="143" customWidth="1"/>
    <col min="4870" max="4870" width="14.42578125" style="143" customWidth="1"/>
    <col min="4871" max="4871" width="17.28515625" style="143" customWidth="1"/>
    <col min="4872" max="4872" width="16.140625" style="143" customWidth="1"/>
    <col min="4873" max="4873" width="13" style="143" customWidth="1"/>
    <col min="4874" max="4874" width="12.140625" style="143" customWidth="1"/>
    <col min="4875" max="5120" width="9.140625" style="143"/>
    <col min="5121" max="5121" width="5.85546875" style="143" customWidth="1"/>
    <col min="5122" max="5122" width="9.85546875" style="143" customWidth="1"/>
    <col min="5123" max="5123" width="9.140625" style="143"/>
    <col min="5124" max="5124" width="14.42578125" style="143" customWidth="1"/>
    <col min="5125" max="5125" width="14.140625" style="143" customWidth="1"/>
    <col min="5126" max="5126" width="14.42578125" style="143" customWidth="1"/>
    <col min="5127" max="5127" width="17.28515625" style="143" customWidth="1"/>
    <col min="5128" max="5128" width="16.140625" style="143" customWidth="1"/>
    <col min="5129" max="5129" width="13" style="143" customWidth="1"/>
    <col min="5130" max="5130" width="12.140625" style="143" customWidth="1"/>
    <col min="5131" max="5376" width="9.140625" style="143"/>
    <col min="5377" max="5377" width="5.85546875" style="143" customWidth="1"/>
    <col min="5378" max="5378" width="9.85546875" style="143" customWidth="1"/>
    <col min="5379" max="5379" width="9.140625" style="143"/>
    <col min="5380" max="5380" width="14.42578125" style="143" customWidth="1"/>
    <col min="5381" max="5381" width="14.140625" style="143" customWidth="1"/>
    <col min="5382" max="5382" width="14.42578125" style="143" customWidth="1"/>
    <col min="5383" max="5383" width="17.28515625" style="143" customWidth="1"/>
    <col min="5384" max="5384" width="16.140625" style="143" customWidth="1"/>
    <col min="5385" max="5385" width="13" style="143" customWidth="1"/>
    <col min="5386" max="5386" width="12.140625" style="143" customWidth="1"/>
    <col min="5387" max="5632" width="9.140625" style="143"/>
    <col min="5633" max="5633" width="5.85546875" style="143" customWidth="1"/>
    <col min="5634" max="5634" width="9.85546875" style="143" customWidth="1"/>
    <col min="5635" max="5635" width="9.140625" style="143"/>
    <col min="5636" max="5636" width="14.42578125" style="143" customWidth="1"/>
    <col min="5637" max="5637" width="14.140625" style="143" customWidth="1"/>
    <col min="5638" max="5638" width="14.42578125" style="143" customWidth="1"/>
    <col min="5639" max="5639" width="17.28515625" style="143" customWidth="1"/>
    <col min="5640" max="5640" width="16.140625" style="143" customWidth="1"/>
    <col min="5641" max="5641" width="13" style="143" customWidth="1"/>
    <col min="5642" max="5642" width="12.140625" style="143" customWidth="1"/>
    <col min="5643" max="5888" width="9.140625" style="143"/>
    <col min="5889" max="5889" width="5.85546875" style="143" customWidth="1"/>
    <col min="5890" max="5890" width="9.85546875" style="143" customWidth="1"/>
    <col min="5891" max="5891" width="9.140625" style="143"/>
    <col min="5892" max="5892" width="14.42578125" style="143" customWidth="1"/>
    <col min="5893" max="5893" width="14.140625" style="143" customWidth="1"/>
    <col min="5894" max="5894" width="14.42578125" style="143" customWidth="1"/>
    <col min="5895" max="5895" width="17.28515625" style="143" customWidth="1"/>
    <col min="5896" max="5896" width="16.140625" style="143" customWidth="1"/>
    <col min="5897" max="5897" width="13" style="143" customWidth="1"/>
    <col min="5898" max="5898" width="12.140625" style="143" customWidth="1"/>
    <col min="5899" max="6144" width="9.140625" style="143"/>
    <col min="6145" max="6145" width="5.85546875" style="143" customWidth="1"/>
    <col min="6146" max="6146" width="9.85546875" style="143" customWidth="1"/>
    <col min="6147" max="6147" width="9.140625" style="143"/>
    <col min="6148" max="6148" width="14.42578125" style="143" customWidth="1"/>
    <col min="6149" max="6149" width="14.140625" style="143" customWidth="1"/>
    <col min="6150" max="6150" width="14.42578125" style="143" customWidth="1"/>
    <col min="6151" max="6151" width="17.28515625" style="143" customWidth="1"/>
    <col min="6152" max="6152" width="16.140625" style="143" customWidth="1"/>
    <col min="6153" max="6153" width="13" style="143" customWidth="1"/>
    <col min="6154" max="6154" width="12.140625" style="143" customWidth="1"/>
    <col min="6155" max="6400" width="9.140625" style="143"/>
    <col min="6401" max="6401" width="5.85546875" style="143" customWidth="1"/>
    <col min="6402" max="6402" width="9.85546875" style="143" customWidth="1"/>
    <col min="6403" max="6403" width="9.140625" style="143"/>
    <col min="6404" max="6404" width="14.42578125" style="143" customWidth="1"/>
    <col min="6405" max="6405" width="14.140625" style="143" customWidth="1"/>
    <col min="6406" max="6406" width="14.42578125" style="143" customWidth="1"/>
    <col min="6407" max="6407" width="17.28515625" style="143" customWidth="1"/>
    <col min="6408" max="6408" width="16.140625" style="143" customWidth="1"/>
    <col min="6409" max="6409" width="13" style="143" customWidth="1"/>
    <col min="6410" max="6410" width="12.140625" style="143" customWidth="1"/>
    <col min="6411" max="6656" width="9.140625" style="143"/>
    <col min="6657" max="6657" width="5.85546875" style="143" customWidth="1"/>
    <col min="6658" max="6658" width="9.85546875" style="143" customWidth="1"/>
    <col min="6659" max="6659" width="9.140625" style="143"/>
    <col min="6660" max="6660" width="14.42578125" style="143" customWidth="1"/>
    <col min="6661" max="6661" width="14.140625" style="143" customWidth="1"/>
    <col min="6662" max="6662" width="14.42578125" style="143" customWidth="1"/>
    <col min="6663" max="6663" width="17.28515625" style="143" customWidth="1"/>
    <col min="6664" max="6664" width="16.140625" style="143" customWidth="1"/>
    <col min="6665" max="6665" width="13" style="143" customWidth="1"/>
    <col min="6666" max="6666" width="12.140625" style="143" customWidth="1"/>
    <col min="6667" max="6912" width="9.140625" style="143"/>
    <col min="6913" max="6913" width="5.85546875" style="143" customWidth="1"/>
    <col min="6914" max="6914" width="9.85546875" style="143" customWidth="1"/>
    <col min="6915" max="6915" width="9.140625" style="143"/>
    <col min="6916" max="6916" width="14.42578125" style="143" customWidth="1"/>
    <col min="6917" max="6917" width="14.140625" style="143" customWidth="1"/>
    <col min="6918" max="6918" width="14.42578125" style="143" customWidth="1"/>
    <col min="6919" max="6919" width="17.28515625" style="143" customWidth="1"/>
    <col min="6920" max="6920" width="16.140625" style="143" customWidth="1"/>
    <col min="6921" max="6921" width="13" style="143" customWidth="1"/>
    <col min="6922" max="6922" width="12.140625" style="143" customWidth="1"/>
    <col min="6923" max="7168" width="9.140625" style="143"/>
    <col min="7169" max="7169" width="5.85546875" style="143" customWidth="1"/>
    <col min="7170" max="7170" width="9.85546875" style="143" customWidth="1"/>
    <col min="7171" max="7171" width="9.140625" style="143"/>
    <col min="7172" max="7172" width="14.42578125" style="143" customWidth="1"/>
    <col min="7173" max="7173" width="14.140625" style="143" customWidth="1"/>
    <col min="7174" max="7174" width="14.42578125" style="143" customWidth="1"/>
    <col min="7175" max="7175" width="17.28515625" style="143" customWidth="1"/>
    <col min="7176" max="7176" width="16.140625" style="143" customWidth="1"/>
    <col min="7177" max="7177" width="13" style="143" customWidth="1"/>
    <col min="7178" max="7178" width="12.140625" style="143" customWidth="1"/>
    <col min="7179" max="7424" width="9.140625" style="143"/>
    <col min="7425" max="7425" width="5.85546875" style="143" customWidth="1"/>
    <col min="7426" max="7426" width="9.85546875" style="143" customWidth="1"/>
    <col min="7427" max="7427" width="9.140625" style="143"/>
    <col min="7428" max="7428" width="14.42578125" style="143" customWidth="1"/>
    <col min="7429" max="7429" width="14.140625" style="143" customWidth="1"/>
    <col min="7430" max="7430" width="14.42578125" style="143" customWidth="1"/>
    <col min="7431" max="7431" width="17.28515625" style="143" customWidth="1"/>
    <col min="7432" max="7432" width="16.140625" style="143" customWidth="1"/>
    <col min="7433" max="7433" width="13" style="143" customWidth="1"/>
    <col min="7434" max="7434" width="12.140625" style="143" customWidth="1"/>
    <col min="7435" max="7680" width="9.140625" style="143"/>
    <col min="7681" max="7681" width="5.85546875" style="143" customWidth="1"/>
    <col min="7682" max="7682" width="9.85546875" style="143" customWidth="1"/>
    <col min="7683" max="7683" width="9.140625" style="143"/>
    <col min="7684" max="7684" width="14.42578125" style="143" customWidth="1"/>
    <col min="7685" max="7685" width="14.140625" style="143" customWidth="1"/>
    <col min="7686" max="7686" width="14.42578125" style="143" customWidth="1"/>
    <col min="7687" max="7687" width="17.28515625" style="143" customWidth="1"/>
    <col min="7688" max="7688" width="16.140625" style="143" customWidth="1"/>
    <col min="7689" max="7689" width="13" style="143" customWidth="1"/>
    <col min="7690" max="7690" width="12.140625" style="143" customWidth="1"/>
    <col min="7691" max="7936" width="9.140625" style="143"/>
    <col min="7937" max="7937" width="5.85546875" style="143" customWidth="1"/>
    <col min="7938" max="7938" width="9.85546875" style="143" customWidth="1"/>
    <col min="7939" max="7939" width="9.140625" style="143"/>
    <col min="7940" max="7940" width="14.42578125" style="143" customWidth="1"/>
    <col min="7941" max="7941" width="14.140625" style="143" customWidth="1"/>
    <col min="7942" max="7942" width="14.42578125" style="143" customWidth="1"/>
    <col min="7943" max="7943" width="17.28515625" style="143" customWidth="1"/>
    <col min="7944" max="7944" width="16.140625" style="143" customWidth="1"/>
    <col min="7945" max="7945" width="13" style="143" customWidth="1"/>
    <col min="7946" max="7946" width="12.140625" style="143" customWidth="1"/>
    <col min="7947" max="8192" width="9.140625" style="143"/>
    <col min="8193" max="8193" width="5.85546875" style="143" customWidth="1"/>
    <col min="8194" max="8194" width="9.85546875" style="143" customWidth="1"/>
    <col min="8195" max="8195" width="9.140625" style="143"/>
    <col min="8196" max="8196" width="14.42578125" style="143" customWidth="1"/>
    <col min="8197" max="8197" width="14.140625" style="143" customWidth="1"/>
    <col min="8198" max="8198" width="14.42578125" style="143" customWidth="1"/>
    <col min="8199" max="8199" width="17.28515625" style="143" customWidth="1"/>
    <col min="8200" max="8200" width="16.140625" style="143" customWidth="1"/>
    <col min="8201" max="8201" width="13" style="143" customWidth="1"/>
    <col min="8202" max="8202" width="12.140625" style="143" customWidth="1"/>
    <col min="8203" max="8448" width="9.140625" style="143"/>
    <col min="8449" max="8449" width="5.85546875" style="143" customWidth="1"/>
    <col min="8450" max="8450" width="9.85546875" style="143" customWidth="1"/>
    <col min="8451" max="8451" width="9.140625" style="143"/>
    <col min="8452" max="8452" width="14.42578125" style="143" customWidth="1"/>
    <col min="8453" max="8453" width="14.140625" style="143" customWidth="1"/>
    <col min="8454" max="8454" width="14.42578125" style="143" customWidth="1"/>
    <col min="8455" max="8455" width="17.28515625" style="143" customWidth="1"/>
    <col min="8456" max="8456" width="16.140625" style="143" customWidth="1"/>
    <col min="8457" max="8457" width="13" style="143" customWidth="1"/>
    <col min="8458" max="8458" width="12.140625" style="143" customWidth="1"/>
    <col min="8459" max="8704" width="9.140625" style="143"/>
    <col min="8705" max="8705" width="5.85546875" style="143" customWidth="1"/>
    <col min="8706" max="8706" width="9.85546875" style="143" customWidth="1"/>
    <col min="8707" max="8707" width="9.140625" style="143"/>
    <col min="8708" max="8708" width="14.42578125" style="143" customWidth="1"/>
    <col min="8709" max="8709" width="14.140625" style="143" customWidth="1"/>
    <col min="8710" max="8710" width="14.42578125" style="143" customWidth="1"/>
    <col min="8711" max="8711" width="17.28515625" style="143" customWidth="1"/>
    <col min="8712" max="8712" width="16.140625" style="143" customWidth="1"/>
    <col min="8713" max="8713" width="13" style="143" customWidth="1"/>
    <col min="8714" max="8714" width="12.140625" style="143" customWidth="1"/>
    <col min="8715" max="8960" width="9.140625" style="143"/>
    <col min="8961" max="8961" width="5.85546875" style="143" customWidth="1"/>
    <col min="8962" max="8962" width="9.85546875" style="143" customWidth="1"/>
    <col min="8963" max="8963" width="9.140625" style="143"/>
    <col min="8964" max="8964" width="14.42578125" style="143" customWidth="1"/>
    <col min="8965" max="8965" width="14.140625" style="143" customWidth="1"/>
    <col min="8966" max="8966" width="14.42578125" style="143" customWidth="1"/>
    <col min="8967" max="8967" width="17.28515625" style="143" customWidth="1"/>
    <col min="8968" max="8968" width="16.140625" style="143" customWidth="1"/>
    <col min="8969" max="8969" width="13" style="143" customWidth="1"/>
    <col min="8970" max="8970" width="12.140625" style="143" customWidth="1"/>
    <col min="8971" max="9216" width="9.140625" style="143"/>
    <col min="9217" max="9217" width="5.85546875" style="143" customWidth="1"/>
    <col min="9218" max="9218" width="9.85546875" style="143" customWidth="1"/>
    <col min="9219" max="9219" width="9.140625" style="143"/>
    <col min="9220" max="9220" width="14.42578125" style="143" customWidth="1"/>
    <col min="9221" max="9221" width="14.140625" style="143" customWidth="1"/>
    <col min="9222" max="9222" width="14.42578125" style="143" customWidth="1"/>
    <col min="9223" max="9223" width="17.28515625" style="143" customWidth="1"/>
    <col min="9224" max="9224" width="16.140625" style="143" customWidth="1"/>
    <col min="9225" max="9225" width="13" style="143" customWidth="1"/>
    <col min="9226" max="9226" width="12.140625" style="143" customWidth="1"/>
    <col min="9227" max="9472" width="9.140625" style="143"/>
    <col min="9473" max="9473" width="5.85546875" style="143" customWidth="1"/>
    <col min="9474" max="9474" width="9.85546875" style="143" customWidth="1"/>
    <col min="9475" max="9475" width="9.140625" style="143"/>
    <col min="9476" max="9476" width="14.42578125" style="143" customWidth="1"/>
    <col min="9477" max="9477" width="14.140625" style="143" customWidth="1"/>
    <col min="9478" max="9478" width="14.42578125" style="143" customWidth="1"/>
    <col min="9479" max="9479" width="17.28515625" style="143" customWidth="1"/>
    <col min="9480" max="9480" width="16.140625" style="143" customWidth="1"/>
    <col min="9481" max="9481" width="13" style="143" customWidth="1"/>
    <col min="9482" max="9482" width="12.140625" style="143" customWidth="1"/>
    <col min="9483" max="9728" width="9.140625" style="143"/>
    <col min="9729" max="9729" width="5.85546875" style="143" customWidth="1"/>
    <col min="9730" max="9730" width="9.85546875" style="143" customWidth="1"/>
    <col min="9731" max="9731" width="9.140625" style="143"/>
    <col min="9732" max="9732" width="14.42578125" style="143" customWidth="1"/>
    <col min="9733" max="9733" width="14.140625" style="143" customWidth="1"/>
    <col min="9734" max="9734" width="14.42578125" style="143" customWidth="1"/>
    <col min="9735" max="9735" width="17.28515625" style="143" customWidth="1"/>
    <col min="9736" max="9736" width="16.140625" style="143" customWidth="1"/>
    <col min="9737" max="9737" width="13" style="143" customWidth="1"/>
    <col min="9738" max="9738" width="12.140625" style="143" customWidth="1"/>
    <col min="9739" max="9984" width="9.140625" style="143"/>
    <col min="9985" max="9985" width="5.85546875" style="143" customWidth="1"/>
    <col min="9986" max="9986" width="9.85546875" style="143" customWidth="1"/>
    <col min="9987" max="9987" width="9.140625" style="143"/>
    <col min="9988" max="9988" width="14.42578125" style="143" customWidth="1"/>
    <col min="9989" max="9989" width="14.140625" style="143" customWidth="1"/>
    <col min="9990" max="9990" width="14.42578125" style="143" customWidth="1"/>
    <col min="9991" max="9991" width="17.28515625" style="143" customWidth="1"/>
    <col min="9992" max="9992" width="16.140625" style="143" customWidth="1"/>
    <col min="9993" max="9993" width="13" style="143" customWidth="1"/>
    <col min="9994" max="9994" width="12.140625" style="143" customWidth="1"/>
    <col min="9995" max="10240" width="9.140625" style="143"/>
    <col min="10241" max="10241" width="5.85546875" style="143" customWidth="1"/>
    <col min="10242" max="10242" width="9.85546875" style="143" customWidth="1"/>
    <col min="10243" max="10243" width="9.140625" style="143"/>
    <col min="10244" max="10244" width="14.42578125" style="143" customWidth="1"/>
    <col min="10245" max="10245" width="14.140625" style="143" customWidth="1"/>
    <col min="10246" max="10246" width="14.42578125" style="143" customWidth="1"/>
    <col min="10247" max="10247" width="17.28515625" style="143" customWidth="1"/>
    <col min="10248" max="10248" width="16.140625" style="143" customWidth="1"/>
    <col min="10249" max="10249" width="13" style="143" customWidth="1"/>
    <col min="10250" max="10250" width="12.140625" style="143" customWidth="1"/>
    <col min="10251" max="10496" width="9.140625" style="143"/>
    <col min="10497" max="10497" width="5.85546875" style="143" customWidth="1"/>
    <col min="10498" max="10498" width="9.85546875" style="143" customWidth="1"/>
    <col min="10499" max="10499" width="9.140625" style="143"/>
    <col min="10500" max="10500" width="14.42578125" style="143" customWidth="1"/>
    <col min="10501" max="10501" width="14.140625" style="143" customWidth="1"/>
    <col min="10502" max="10502" width="14.42578125" style="143" customWidth="1"/>
    <col min="10503" max="10503" width="17.28515625" style="143" customWidth="1"/>
    <col min="10504" max="10504" width="16.140625" style="143" customWidth="1"/>
    <col min="10505" max="10505" width="13" style="143" customWidth="1"/>
    <col min="10506" max="10506" width="12.140625" style="143" customWidth="1"/>
    <col min="10507" max="10752" width="9.140625" style="143"/>
    <col min="10753" max="10753" width="5.85546875" style="143" customWidth="1"/>
    <col min="10754" max="10754" width="9.85546875" style="143" customWidth="1"/>
    <col min="10755" max="10755" width="9.140625" style="143"/>
    <col min="10756" max="10756" width="14.42578125" style="143" customWidth="1"/>
    <col min="10757" max="10757" width="14.140625" style="143" customWidth="1"/>
    <col min="10758" max="10758" width="14.42578125" style="143" customWidth="1"/>
    <col min="10759" max="10759" width="17.28515625" style="143" customWidth="1"/>
    <col min="10760" max="10760" width="16.140625" style="143" customWidth="1"/>
    <col min="10761" max="10761" width="13" style="143" customWidth="1"/>
    <col min="10762" max="10762" width="12.140625" style="143" customWidth="1"/>
    <col min="10763" max="11008" width="9.140625" style="143"/>
    <col min="11009" max="11009" width="5.85546875" style="143" customWidth="1"/>
    <col min="11010" max="11010" width="9.85546875" style="143" customWidth="1"/>
    <col min="11011" max="11011" width="9.140625" style="143"/>
    <col min="11012" max="11012" width="14.42578125" style="143" customWidth="1"/>
    <col min="11013" max="11013" width="14.140625" style="143" customWidth="1"/>
    <col min="11014" max="11014" width="14.42578125" style="143" customWidth="1"/>
    <col min="11015" max="11015" width="17.28515625" style="143" customWidth="1"/>
    <col min="11016" max="11016" width="16.140625" style="143" customWidth="1"/>
    <col min="11017" max="11017" width="13" style="143" customWidth="1"/>
    <col min="11018" max="11018" width="12.140625" style="143" customWidth="1"/>
    <col min="11019" max="11264" width="9.140625" style="143"/>
    <col min="11265" max="11265" width="5.85546875" style="143" customWidth="1"/>
    <col min="11266" max="11266" width="9.85546875" style="143" customWidth="1"/>
    <col min="11267" max="11267" width="9.140625" style="143"/>
    <col min="11268" max="11268" width="14.42578125" style="143" customWidth="1"/>
    <col min="11269" max="11269" width="14.140625" style="143" customWidth="1"/>
    <col min="11270" max="11270" width="14.42578125" style="143" customWidth="1"/>
    <col min="11271" max="11271" width="17.28515625" style="143" customWidth="1"/>
    <col min="11272" max="11272" width="16.140625" style="143" customWidth="1"/>
    <col min="11273" max="11273" width="13" style="143" customWidth="1"/>
    <col min="11274" max="11274" width="12.140625" style="143" customWidth="1"/>
    <col min="11275" max="11520" width="9.140625" style="143"/>
    <col min="11521" max="11521" width="5.85546875" style="143" customWidth="1"/>
    <col min="11522" max="11522" width="9.85546875" style="143" customWidth="1"/>
    <col min="11523" max="11523" width="9.140625" style="143"/>
    <col min="11524" max="11524" width="14.42578125" style="143" customWidth="1"/>
    <col min="11525" max="11525" width="14.140625" style="143" customWidth="1"/>
    <col min="11526" max="11526" width="14.42578125" style="143" customWidth="1"/>
    <col min="11527" max="11527" width="17.28515625" style="143" customWidth="1"/>
    <col min="11528" max="11528" width="16.140625" style="143" customWidth="1"/>
    <col min="11529" max="11529" width="13" style="143" customWidth="1"/>
    <col min="11530" max="11530" width="12.140625" style="143" customWidth="1"/>
    <col min="11531" max="11776" width="9.140625" style="143"/>
    <col min="11777" max="11777" width="5.85546875" style="143" customWidth="1"/>
    <col min="11778" max="11778" width="9.85546875" style="143" customWidth="1"/>
    <col min="11779" max="11779" width="9.140625" style="143"/>
    <col min="11780" max="11780" width="14.42578125" style="143" customWidth="1"/>
    <col min="11781" max="11781" width="14.140625" style="143" customWidth="1"/>
    <col min="11782" max="11782" width="14.42578125" style="143" customWidth="1"/>
    <col min="11783" max="11783" width="17.28515625" style="143" customWidth="1"/>
    <col min="11784" max="11784" width="16.140625" style="143" customWidth="1"/>
    <col min="11785" max="11785" width="13" style="143" customWidth="1"/>
    <col min="11786" max="11786" width="12.140625" style="143" customWidth="1"/>
    <col min="11787" max="12032" width="9.140625" style="143"/>
    <col min="12033" max="12033" width="5.85546875" style="143" customWidth="1"/>
    <col min="12034" max="12034" width="9.85546875" style="143" customWidth="1"/>
    <col min="12035" max="12035" width="9.140625" style="143"/>
    <col min="12036" max="12036" width="14.42578125" style="143" customWidth="1"/>
    <col min="12037" max="12037" width="14.140625" style="143" customWidth="1"/>
    <col min="12038" max="12038" width="14.42578125" style="143" customWidth="1"/>
    <col min="12039" max="12039" width="17.28515625" style="143" customWidth="1"/>
    <col min="12040" max="12040" width="16.140625" style="143" customWidth="1"/>
    <col min="12041" max="12041" width="13" style="143" customWidth="1"/>
    <col min="12042" max="12042" width="12.140625" style="143" customWidth="1"/>
    <col min="12043" max="12288" width="9.140625" style="143"/>
    <col min="12289" max="12289" width="5.85546875" style="143" customWidth="1"/>
    <col min="12290" max="12290" width="9.85546875" style="143" customWidth="1"/>
    <col min="12291" max="12291" width="9.140625" style="143"/>
    <col min="12292" max="12292" width="14.42578125" style="143" customWidth="1"/>
    <col min="12293" max="12293" width="14.140625" style="143" customWidth="1"/>
    <col min="12294" max="12294" width="14.42578125" style="143" customWidth="1"/>
    <col min="12295" max="12295" width="17.28515625" style="143" customWidth="1"/>
    <col min="12296" max="12296" width="16.140625" style="143" customWidth="1"/>
    <col min="12297" max="12297" width="13" style="143" customWidth="1"/>
    <col min="12298" max="12298" width="12.140625" style="143" customWidth="1"/>
    <col min="12299" max="12544" width="9.140625" style="143"/>
    <col min="12545" max="12545" width="5.85546875" style="143" customWidth="1"/>
    <col min="12546" max="12546" width="9.85546875" style="143" customWidth="1"/>
    <col min="12547" max="12547" width="9.140625" style="143"/>
    <col min="12548" max="12548" width="14.42578125" style="143" customWidth="1"/>
    <col min="12549" max="12549" width="14.140625" style="143" customWidth="1"/>
    <col min="12550" max="12550" width="14.42578125" style="143" customWidth="1"/>
    <col min="12551" max="12551" width="17.28515625" style="143" customWidth="1"/>
    <col min="12552" max="12552" width="16.140625" style="143" customWidth="1"/>
    <col min="12553" max="12553" width="13" style="143" customWidth="1"/>
    <col min="12554" max="12554" width="12.140625" style="143" customWidth="1"/>
    <col min="12555" max="12800" width="9.140625" style="143"/>
    <col min="12801" max="12801" width="5.85546875" style="143" customWidth="1"/>
    <col min="12802" max="12802" width="9.85546875" style="143" customWidth="1"/>
    <col min="12803" max="12803" width="9.140625" style="143"/>
    <col min="12804" max="12804" width="14.42578125" style="143" customWidth="1"/>
    <col min="12805" max="12805" width="14.140625" style="143" customWidth="1"/>
    <col min="12806" max="12806" width="14.42578125" style="143" customWidth="1"/>
    <col min="12807" max="12807" width="17.28515625" style="143" customWidth="1"/>
    <col min="12808" max="12808" width="16.140625" style="143" customWidth="1"/>
    <col min="12809" max="12809" width="13" style="143" customWidth="1"/>
    <col min="12810" max="12810" width="12.140625" style="143" customWidth="1"/>
    <col min="12811" max="13056" width="9.140625" style="143"/>
    <col min="13057" max="13057" width="5.85546875" style="143" customWidth="1"/>
    <col min="13058" max="13058" width="9.85546875" style="143" customWidth="1"/>
    <col min="13059" max="13059" width="9.140625" style="143"/>
    <col min="13060" max="13060" width="14.42578125" style="143" customWidth="1"/>
    <col min="13061" max="13061" width="14.140625" style="143" customWidth="1"/>
    <col min="13062" max="13062" width="14.42578125" style="143" customWidth="1"/>
    <col min="13063" max="13063" width="17.28515625" style="143" customWidth="1"/>
    <col min="13064" max="13064" width="16.140625" style="143" customWidth="1"/>
    <col min="13065" max="13065" width="13" style="143" customWidth="1"/>
    <col min="13066" max="13066" width="12.140625" style="143" customWidth="1"/>
    <col min="13067" max="13312" width="9.140625" style="143"/>
    <col min="13313" max="13313" width="5.85546875" style="143" customWidth="1"/>
    <col min="13314" max="13314" width="9.85546875" style="143" customWidth="1"/>
    <col min="13315" max="13315" width="9.140625" style="143"/>
    <col min="13316" max="13316" width="14.42578125" style="143" customWidth="1"/>
    <col min="13317" max="13317" width="14.140625" style="143" customWidth="1"/>
    <col min="13318" max="13318" width="14.42578125" style="143" customWidth="1"/>
    <col min="13319" max="13319" width="17.28515625" style="143" customWidth="1"/>
    <col min="13320" max="13320" width="16.140625" style="143" customWidth="1"/>
    <col min="13321" max="13321" width="13" style="143" customWidth="1"/>
    <col min="13322" max="13322" width="12.140625" style="143" customWidth="1"/>
    <col min="13323" max="13568" width="9.140625" style="143"/>
    <col min="13569" max="13569" width="5.85546875" style="143" customWidth="1"/>
    <col min="13570" max="13570" width="9.85546875" style="143" customWidth="1"/>
    <col min="13571" max="13571" width="9.140625" style="143"/>
    <col min="13572" max="13572" width="14.42578125" style="143" customWidth="1"/>
    <col min="13573" max="13573" width="14.140625" style="143" customWidth="1"/>
    <col min="13574" max="13574" width="14.42578125" style="143" customWidth="1"/>
    <col min="13575" max="13575" width="17.28515625" style="143" customWidth="1"/>
    <col min="13576" max="13576" width="16.140625" style="143" customWidth="1"/>
    <col min="13577" max="13577" width="13" style="143" customWidth="1"/>
    <col min="13578" max="13578" width="12.140625" style="143" customWidth="1"/>
    <col min="13579" max="13824" width="9.140625" style="143"/>
    <col min="13825" max="13825" width="5.85546875" style="143" customWidth="1"/>
    <col min="13826" max="13826" width="9.85546875" style="143" customWidth="1"/>
    <col min="13827" max="13827" width="9.140625" style="143"/>
    <col min="13828" max="13828" width="14.42578125" style="143" customWidth="1"/>
    <col min="13829" max="13829" width="14.140625" style="143" customWidth="1"/>
    <col min="13830" max="13830" width="14.42578125" style="143" customWidth="1"/>
    <col min="13831" max="13831" width="17.28515625" style="143" customWidth="1"/>
    <col min="13832" max="13832" width="16.140625" style="143" customWidth="1"/>
    <col min="13833" max="13833" width="13" style="143" customWidth="1"/>
    <col min="13834" max="13834" width="12.140625" style="143" customWidth="1"/>
    <col min="13835" max="14080" width="9.140625" style="143"/>
    <col min="14081" max="14081" width="5.85546875" style="143" customWidth="1"/>
    <col min="14082" max="14082" width="9.85546875" style="143" customWidth="1"/>
    <col min="14083" max="14083" width="9.140625" style="143"/>
    <col min="14084" max="14084" width="14.42578125" style="143" customWidth="1"/>
    <col min="14085" max="14085" width="14.140625" style="143" customWidth="1"/>
    <col min="14086" max="14086" width="14.42578125" style="143" customWidth="1"/>
    <col min="14087" max="14087" width="17.28515625" style="143" customWidth="1"/>
    <col min="14088" max="14088" width="16.140625" style="143" customWidth="1"/>
    <col min="14089" max="14089" width="13" style="143" customWidth="1"/>
    <col min="14090" max="14090" width="12.140625" style="143" customWidth="1"/>
    <col min="14091" max="14336" width="9.140625" style="143"/>
    <col min="14337" max="14337" width="5.85546875" style="143" customWidth="1"/>
    <col min="14338" max="14338" width="9.85546875" style="143" customWidth="1"/>
    <col min="14339" max="14339" width="9.140625" style="143"/>
    <col min="14340" max="14340" width="14.42578125" style="143" customWidth="1"/>
    <col min="14341" max="14341" width="14.140625" style="143" customWidth="1"/>
    <col min="14342" max="14342" width="14.42578125" style="143" customWidth="1"/>
    <col min="14343" max="14343" width="17.28515625" style="143" customWidth="1"/>
    <col min="14344" max="14344" width="16.140625" style="143" customWidth="1"/>
    <col min="14345" max="14345" width="13" style="143" customWidth="1"/>
    <col min="14346" max="14346" width="12.140625" style="143" customWidth="1"/>
    <col min="14347" max="14592" width="9.140625" style="143"/>
    <col min="14593" max="14593" width="5.85546875" style="143" customWidth="1"/>
    <col min="14594" max="14594" width="9.85546875" style="143" customWidth="1"/>
    <col min="14595" max="14595" width="9.140625" style="143"/>
    <col min="14596" max="14596" width="14.42578125" style="143" customWidth="1"/>
    <col min="14597" max="14597" width="14.140625" style="143" customWidth="1"/>
    <col min="14598" max="14598" width="14.42578125" style="143" customWidth="1"/>
    <col min="14599" max="14599" width="17.28515625" style="143" customWidth="1"/>
    <col min="14600" max="14600" width="16.140625" style="143" customWidth="1"/>
    <col min="14601" max="14601" width="13" style="143" customWidth="1"/>
    <col min="14602" max="14602" width="12.140625" style="143" customWidth="1"/>
    <col min="14603" max="14848" width="9.140625" style="143"/>
    <col min="14849" max="14849" width="5.85546875" style="143" customWidth="1"/>
    <col min="14850" max="14850" width="9.85546875" style="143" customWidth="1"/>
    <col min="14851" max="14851" width="9.140625" style="143"/>
    <col min="14852" max="14852" width="14.42578125" style="143" customWidth="1"/>
    <col min="14853" max="14853" width="14.140625" style="143" customWidth="1"/>
    <col min="14854" max="14854" width="14.42578125" style="143" customWidth="1"/>
    <col min="14855" max="14855" width="17.28515625" style="143" customWidth="1"/>
    <col min="14856" max="14856" width="16.140625" style="143" customWidth="1"/>
    <col min="14857" max="14857" width="13" style="143" customWidth="1"/>
    <col min="14858" max="14858" width="12.140625" style="143" customWidth="1"/>
    <col min="14859" max="15104" width="9.140625" style="143"/>
    <col min="15105" max="15105" width="5.85546875" style="143" customWidth="1"/>
    <col min="15106" max="15106" width="9.85546875" style="143" customWidth="1"/>
    <col min="15107" max="15107" width="9.140625" style="143"/>
    <col min="15108" max="15108" width="14.42578125" style="143" customWidth="1"/>
    <col min="15109" max="15109" width="14.140625" style="143" customWidth="1"/>
    <col min="15110" max="15110" width="14.42578125" style="143" customWidth="1"/>
    <col min="15111" max="15111" width="17.28515625" style="143" customWidth="1"/>
    <col min="15112" max="15112" width="16.140625" style="143" customWidth="1"/>
    <col min="15113" max="15113" width="13" style="143" customWidth="1"/>
    <col min="15114" max="15114" width="12.140625" style="143" customWidth="1"/>
    <col min="15115" max="15360" width="9.140625" style="143"/>
    <col min="15361" max="15361" width="5.85546875" style="143" customWidth="1"/>
    <col min="15362" max="15362" width="9.85546875" style="143" customWidth="1"/>
    <col min="15363" max="15363" width="9.140625" style="143"/>
    <col min="15364" max="15364" width="14.42578125" style="143" customWidth="1"/>
    <col min="15365" max="15365" width="14.140625" style="143" customWidth="1"/>
    <col min="15366" max="15366" width="14.42578125" style="143" customWidth="1"/>
    <col min="15367" max="15367" width="17.28515625" style="143" customWidth="1"/>
    <col min="15368" max="15368" width="16.140625" style="143" customWidth="1"/>
    <col min="15369" max="15369" width="13" style="143" customWidth="1"/>
    <col min="15370" max="15370" width="12.140625" style="143" customWidth="1"/>
    <col min="15371" max="15616" width="9.140625" style="143"/>
    <col min="15617" max="15617" width="5.85546875" style="143" customWidth="1"/>
    <col min="15618" max="15618" width="9.85546875" style="143" customWidth="1"/>
    <col min="15619" max="15619" width="9.140625" style="143"/>
    <col min="15620" max="15620" width="14.42578125" style="143" customWidth="1"/>
    <col min="15621" max="15621" width="14.140625" style="143" customWidth="1"/>
    <col min="15622" max="15622" width="14.42578125" style="143" customWidth="1"/>
    <col min="15623" max="15623" width="17.28515625" style="143" customWidth="1"/>
    <col min="15624" max="15624" width="16.140625" style="143" customWidth="1"/>
    <col min="15625" max="15625" width="13" style="143" customWidth="1"/>
    <col min="15626" max="15626" width="12.140625" style="143" customWidth="1"/>
    <col min="15627" max="15872" width="9.140625" style="143"/>
    <col min="15873" max="15873" width="5.85546875" style="143" customWidth="1"/>
    <col min="15874" max="15874" width="9.85546875" style="143" customWidth="1"/>
    <col min="15875" max="15875" width="9.140625" style="143"/>
    <col min="15876" max="15876" width="14.42578125" style="143" customWidth="1"/>
    <col min="15877" max="15877" width="14.140625" style="143" customWidth="1"/>
    <col min="15878" max="15878" width="14.42578125" style="143" customWidth="1"/>
    <col min="15879" max="15879" width="17.28515625" style="143" customWidth="1"/>
    <col min="15880" max="15880" width="16.140625" style="143" customWidth="1"/>
    <col min="15881" max="15881" width="13" style="143" customWidth="1"/>
    <col min="15882" max="15882" width="12.140625" style="143" customWidth="1"/>
    <col min="15883" max="16128" width="9.140625" style="143"/>
    <col min="16129" max="16129" width="5.85546875" style="143" customWidth="1"/>
    <col min="16130" max="16130" width="9.85546875" style="143" customWidth="1"/>
    <col min="16131" max="16131" width="9.140625" style="143"/>
    <col min="16132" max="16132" width="14.42578125" style="143" customWidth="1"/>
    <col min="16133" max="16133" width="14.140625" style="143" customWidth="1"/>
    <col min="16134" max="16134" width="14.42578125" style="143" customWidth="1"/>
    <col min="16135" max="16135" width="17.28515625" style="143" customWidth="1"/>
    <col min="16136" max="16136" width="16.140625" style="143" customWidth="1"/>
    <col min="16137" max="16137" width="13" style="143" customWidth="1"/>
    <col min="16138" max="16138" width="12.140625" style="143" customWidth="1"/>
    <col min="16139" max="16384" width="9.140625" style="143"/>
  </cols>
  <sheetData>
    <row r="1" spans="1:75" x14ac:dyDescent="0.25">
      <c r="A1" s="142"/>
      <c r="F1" s="3"/>
      <c r="I1" s="3" t="s">
        <v>27</v>
      </c>
    </row>
    <row r="2" spans="1:75" x14ac:dyDescent="0.25">
      <c r="F2" s="3"/>
      <c r="I2" s="3" t="s">
        <v>161</v>
      </c>
    </row>
    <row r="3" spans="1:75" x14ac:dyDescent="0.25">
      <c r="F3" s="3"/>
      <c r="I3" s="3" t="s">
        <v>32</v>
      </c>
    </row>
    <row r="4" spans="1:75" x14ac:dyDescent="0.25">
      <c r="F4" s="3"/>
      <c r="I4" s="3" t="s">
        <v>162</v>
      </c>
    </row>
    <row r="6" spans="1:75" x14ac:dyDescent="0.25">
      <c r="F6" s="3"/>
      <c r="G6" s="3"/>
      <c r="H6" s="1"/>
    </row>
    <row r="7" spans="1:75" x14ac:dyDescent="0.25">
      <c r="A7" s="144" t="s">
        <v>177</v>
      </c>
      <c r="B7" s="144"/>
      <c r="C7" s="144"/>
      <c r="D7" s="144"/>
      <c r="E7" s="144"/>
      <c r="F7" s="144"/>
      <c r="G7" s="144"/>
      <c r="H7" s="144"/>
      <c r="I7" s="144"/>
      <c r="J7" s="144"/>
      <c r="M7" s="1"/>
    </row>
    <row r="8" spans="1:75" ht="15.75" x14ac:dyDescent="0.25">
      <c r="A8" s="144" t="s">
        <v>178</v>
      </c>
      <c r="B8" s="145"/>
      <c r="C8" s="145"/>
      <c r="D8" s="145"/>
      <c r="E8" s="145"/>
      <c r="F8" s="145"/>
      <c r="G8" s="145"/>
      <c r="H8" s="145"/>
      <c r="I8" s="145"/>
      <c r="J8" s="145"/>
      <c r="M8" s="1"/>
    </row>
    <row r="9" spans="1:75" ht="15.75" x14ac:dyDescent="0.25">
      <c r="A9" s="144"/>
      <c r="B9" s="145"/>
      <c r="C9" s="145"/>
      <c r="D9" s="145"/>
      <c r="E9" s="145"/>
      <c r="F9" s="145"/>
      <c r="G9" s="145"/>
      <c r="H9" s="145"/>
      <c r="I9" s="145"/>
      <c r="J9" s="145"/>
      <c r="M9" s="1"/>
    </row>
    <row r="10" spans="1:75" ht="15.75" x14ac:dyDescent="0.25">
      <c r="A10" s="146"/>
      <c r="B10" s="147"/>
      <c r="C10" s="147"/>
      <c r="D10" s="147"/>
      <c r="E10" s="147"/>
      <c r="F10" s="147"/>
      <c r="G10" s="147"/>
      <c r="H10" s="147"/>
      <c r="I10" s="147"/>
      <c r="J10" s="147"/>
      <c r="M10" s="1"/>
    </row>
    <row r="11" spans="1:75" x14ac:dyDescent="0.25">
      <c r="J11" s="148" t="s">
        <v>1</v>
      </c>
    </row>
    <row r="12" spans="1:75" s="158" customFormat="1" ht="24" x14ac:dyDescent="0.2">
      <c r="A12" s="149"/>
      <c r="B12" s="149"/>
      <c r="C12" s="149"/>
      <c r="D12" s="150"/>
      <c r="E12" s="151" t="s">
        <v>103</v>
      </c>
      <c r="F12" s="152"/>
      <c r="G12" s="153"/>
      <c r="H12" s="154" t="s">
        <v>179</v>
      </c>
      <c r="I12" s="155"/>
      <c r="J12" s="156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</row>
    <row r="13" spans="1:75" s="158" customFormat="1" ht="24" x14ac:dyDescent="0.2">
      <c r="A13" s="159"/>
      <c r="B13" s="159"/>
      <c r="C13" s="159"/>
      <c r="D13" s="159" t="s">
        <v>180</v>
      </c>
      <c r="E13" s="160" t="s">
        <v>181</v>
      </c>
      <c r="F13" s="150" t="s">
        <v>182</v>
      </c>
      <c r="G13" s="153"/>
      <c r="H13" s="153" t="s">
        <v>28</v>
      </c>
      <c r="I13" s="155"/>
      <c r="J13" s="151" t="s">
        <v>103</v>
      </c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157"/>
      <c r="BM13" s="157"/>
      <c r="BN13" s="157"/>
      <c r="BO13" s="157"/>
      <c r="BP13" s="157"/>
      <c r="BQ13" s="157"/>
      <c r="BR13" s="157"/>
      <c r="BS13" s="157"/>
      <c r="BT13" s="157"/>
      <c r="BU13" s="157"/>
      <c r="BV13" s="157"/>
      <c r="BW13" s="157"/>
    </row>
    <row r="14" spans="1:75" s="158" customFormat="1" ht="36" x14ac:dyDescent="0.2">
      <c r="A14" s="161" t="s">
        <v>31</v>
      </c>
      <c r="B14" s="161" t="s">
        <v>183</v>
      </c>
      <c r="C14" s="161" t="s">
        <v>5</v>
      </c>
      <c r="D14" s="161" t="s">
        <v>181</v>
      </c>
      <c r="E14" s="162" t="s">
        <v>184</v>
      </c>
      <c r="F14" s="162" t="s">
        <v>185</v>
      </c>
      <c r="G14" s="156" t="s">
        <v>186</v>
      </c>
      <c r="H14" s="156" t="s">
        <v>187</v>
      </c>
      <c r="I14" s="156" t="s">
        <v>188</v>
      </c>
      <c r="J14" s="162" t="s">
        <v>189</v>
      </c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157"/>
      <c r="BM14" s="157"/>
      <c r="BN14" s="157"/>
      <c r="BO14" s="157"/>
      <c r="BP14" s="157"/>
      <c r="BQ14" s="157"/>
      <c r="BR14" s="157"/>
      <c r="BS14" s="157"/>
      <c r="BT14" s="157"/>
      <c r="BU14" s="157"/>
      <c r="BV14" s="157"/>
      <c r="BW14" s="157"/>
    </row>
    <row r="15" spans="1:75" s="165" customFormat="1" ht="9.75" x14ac:dyDescent="0.2">
      <c r="A15" s="163">
        <v>1</v>
      </c>
      <c r="B15" s="163">
        <v>2</v>
      </c>
      <c r="C15" s="163">
        <v>3</v>
      </c>
      <c r="D15" s="163">
        <v>4</v>
      </c>
      <c r="E15" s="163">
        <v>5</v>
      </c>
      <c r="F15" s="163">
        <v>6</v>
      </c>
      <c r="G15" s="163">
        <v>7</v>
      </c>
      <c r="H15" s="163">
        <v>8</v>
      </c>
      <c r="I15" s="163">
        <v>9</v>
      </c>
      <c r="J15" s="163">
        <v>10</v>
      </c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4"/>
      <c r="AQ15" s="164"/>
      <c r="AR15" s="164"/>
      <c r="AS15" s="164"/>
      <c r="AT15" s="164"/>
      <c r="AU15" s="164"/>
      <c r="AV15" s="164"/>
      <c r="AW15" s="164"/>
      <c r="AX15" s="164"/>
      <c r="AY15" s="164"/>
      <c r="AZ15" s="164"/>
      <c r="BA15" s="164"/>
      <c r="BB15" s="164"/>
      <c r="BC15" s="164"/>
      <c r="BD15" s="164"/>
      <c r="BE15" s="164"/>
      <c r="BF15" s="164"/>
      <c r="BG15" s="164"/>
      <c r="BH15" s="164"/>
      <c r="BI15" s="164"/>
      <c r="BJ15" s="164"/>
      <c r="BK15" s="164"/>
      <c r="BL15" s="164"/>
      <c r="BM15" s="164"/>
      <c r="BN15" s="164"/>
      <c r="BO15" s="164"/>
      <c r="BP15" s="164"/>
      <c r="BQ15" s="164"/>
      <c r="BR15" s="164"/>
      <c r="BS15" s="164"/>
      <c r="BT15" s="164"/>
      <c r="BU15" s="164"/>
      <c r="BV15" s="164"/>
      <c r="BW15" s="164"/>
    </row>
    <row r="16" spans="1:75" s="170" customFormat="1" ht="15" customHeight="1" x14ac:dyDescent="0.2">
      <c r="A16" s="166">
        <v>750</v>
      </c>
      <c r="B16" s="166">
        <v>75058</v>
      </c>
      <c r="C16" s="166">
        <v>2338</v>
      </c>
      <c r="D16" s="167">
        <v>13417</v>
      </c>
      <c r="E16" s="167">
        <f>SUM(F16,J16)</f>
        <v>0</v>
      </c>
      <c r="F16" s="167">
        <f t="shared" ref="F16:F24" si="0">SUM(G16:I16)</f>
        <v>0</v>
      </c>
      <c r="G16" s="167">
        <v>0</v>
      </c>
      <c r="H16" s="167">
        <v>0</v>
      </c>
      <c r="I16" s="167">
        <v>0</v>
      </c>
      <c r="J16" s="167">
        <v>0</v>
      </c>
      <c r="K16" s="168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  <c r="AJ16" s="169"/>
      <c r="AK16" s="169"/>
      <c r="AL16" s="169"/>
      <c r="AM16" s="169"/>
      <c r="AN16" s="169"/>
      <c r="AO16" s="169"/>
      <c r="AP16" s="169"/>
      <c r="AQ16" s="169"/>
      <c r="AR16" s="169"/>
      <c r="AS16" s="169"/>
      <c r="AT16" s="169"/>
      <c r="AU16" s="169"/>
      <c r="AV16" s="169"/>
      <c r="AW16" s="169"/>
      <c r="AX16" s="169"/>
      <c r="AY16" s="169"/>
      <c r="AZ16" s="169"/>
      <c r="BA16" s="169"/>
      <c r="BB16" s="169"/>
      <c r="BC16" s="169"/>
      <c r="BD16" s="169"/>
      <c r="BE16" s="169"/>
      <c r="BF16" s="169"/>
      <c r="BG16" s="169"/>
      <c r="BH16" s="169"/>
      <c r="BI16" s="169"/>
      <c r="BJ16" s="169"/>
      <c r="BK16" s="169"/>
      <c r="BL16" s="169"/>
      <c r="BM16" s="169"/>
      <c r="BN16" s="169"/>
      <c r="BO16" s="169"/>
      <c r="BP16" s="169"/>
      <c r="BQ16" s="169"/>
      <c r="BR16" s="169"/>
      <c r="BS16" s="169"/>
      <c r="BT16" s="169"/>
      <c r="BU16" s="169"/>
      <c r="BV16" s="169"/>
      <c r="BW16" s="169"/>
    </row>
    <row r="17" spans="1:75" s="158" customFormat="1" ht="15" customHeight="1" x14ac:dyDescent="0.2">
      <c r="A17" s="166">
        <v>750</v>
      </c>
      <c r="B17" s="166">
        <v>75058</v>
      </c>
      <c r="C17" s="166">
        <v>2339</v>
      </c>
      <c r="D17" s="167">
        <v>0</v>
      </c>
      <c r="E17" s="167">
        <f t="shared" ref="E17:E24" si="1">SUM(F17,J17)</f>
        <v>90397</v>
      </c>
      <c r="F17" s="167">
        <f t="shared" si="0"/>
        <v>90397</v>
      </c>
      <c r="G17" s="167">
        <v>0</v>
      </c>
      <c r="H17" s="167">
        <v>0</v>
      </c>
      <c r="I17" s="167">
        <v>90397</v>
      </c>
      <c r="J17" s="167">
        <v>0</v>
      </c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157"/>
      <c r="BM17" s="157"/>
      <c r="BN17" s="157"/>
      <c r="BO17" s="157"/>
      <c r="BP17" s="157"/>
      <c r="BQ17" s="157"/>
      <c r="BR17" s="157"/>
      <c r="BS17" s="157"/>
      <c r="BT17" s="157"/>
      <c r="BU17" s="157"/>
      <c r="BV17" s="157"/>
      <c r="BW17" s="157"/>
    </row>
    <row r="18" spans="1:75" s="158" customFormat="1" ht="15" customHeight="1" x14ac:dyDescent="0.2">
      <c r="A18" s="166">
        <v>801</v>
      </c>
      <c r="B18" s="166">
        <v>80104</v>
      </c>
      <c r="C18" s="166">
        <v>2310</v>
      </c>
      <c r="D18" s="167">
        <v>0</v>
      </c>
      <c r="E18" s="167">
        <f t="shared" si="1"/>
        <v>240000</v>
      </c>
      <c r="F18" s="167">
        <f t="shared" si="0"/>
        <v>240000</v>
      </c>
      <c r="G18" s="167">
        <v>0</v>
      </c>
      <c r="H18" s="167">
        <v>0</v>
      </c>
      <c r="I18" s="167">
        <v>240000</v>
      </c>
      <c r="J18" s="167">
        <v>0</v>
      </c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7"/>
      <c r="BK18" s="157"/>
      <c r="BL18" s="157"/>
      <c r="BM18" s="157"/>
      <c r="BN18" s="157"/>
      <c r="BO18" s="157"/>
      <c r="BP18" s="157"/>
      <c r="BQ18" s="157"/>
      <c r="BR18" s="157"/>
      <c r="BS18" s="157"/>
      <c r="BT18" s="157"/>
      <c r="BU18" s="157"/>
      <c r="BV18" s="157"/>
      <c r="BW18" s="157"/>
    </row>
    <row r="19" spans="1:75" s="158" customFormat="1" ht="15" customHeight="1" x14ac:dyDescent="0.2">
      <c r="A19" s="166">
        <v>801</v>
      </c>
      <c r="B19" s="166">
        <v>80140</v>
      </c>
      <c r="C19" s="166">
        <v>2310</v>
      </c>
      <c r="D19" s="171">
        <v>46800</v>
      </c>
      <c r="E19" s="171">
        <f>SUM(F19,J19)</f>
        <v>0</v>
      </c>
      <c r="F19" s="167">
        <f>SUM(G19:I19)</f>
        <v>0</v>
      </c>
      <c r="G19" s="171">
        <v>0</v>
      </c>
      <c r="H19" s="171">
        <v>0</v>
      </c>
      <c r="I19" s="171">
        <v>0</v>
      </c>
      <c r="J19" s="171">
        <v>0</v>
      </c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  <c r="BF19" s="157"/>
      <c r="BG19" s="157"/>
      <c r="BH19" s="157"/>
      <c r="BI19" s="157"/>
      <c r="BJ19" s="157"/>
      <c r="BK19" s="157"/>
      <c r="BL19" s="157"/>
      <c r="BM19" s="157"/>
      <c r="BN19" s="157"/>
      <c r="BO19" s="157"/>
      <c r="BP19" s="157"/>
      <c r="BQ19" s="157"/>
      <c r="BR19" s="157"/>
      <c r="BS19" s="157"/>
      <c r="BT19" s="157"/>
      <c r="BU19" s="157"/>
      <c r="BV19" s="157"/>
      <c r="BW19" s="157"/>
    </row>
    <row r="20" spans="1:75" s="158" customFormat="1" ht="15" customHeight="1" x14ac:dyDescent="0.2">
      <c r="A20" s="166">
        <v>801</v>
      </c>
      <c r="B20" s="166">
        <v>80140</v>
      </c>
      <c r="C20" s="166">
        <v>2320</v>
      </c>
      <c r="D20" s="171">
        <v>193200</v>
      </c>
      <c r="E20" s="171">
        <f t="shared" si="1"/>
        <v>0</v>
      </c>
      <c r="F20" s="167">
        <f t="shared" si="0"/>
        <v>0</v>
      </c>
      <c r="G20" s="171">
        <v>0</v>
      </c>
      <c r="H20" s="171">
        <v>0</v>
      </c>
      <c r="I20" s="171">
        <v>0</v>
      </c>
      <c r="J20" s="171">
        <v>0</v>
      </c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7"/>
      <c r="BJ20" s="157"/>
      <c r="BK20" s="157"/>
      <c r="BL20" s="157"/>
      <c r="BM20" s="157"/>
      <c r="BN20" s="157"/>
      <c r="BO20" s="157"/>
      <c r="BP20" s="157"/>
      <c r="BQ20" s="157"/>
      <c r="BR20" s="157"/>
      <c r="BS20" s="157"/>
      <c r="BT20" s="157"/>
      <c r="BU20" s="157"/>
      <c r="BV20" s="157"/>
      <c r="BW20" s="157"/>
    </row>
    <row r="21" spans="1:75" s="158" customFormat="1" ht="15" customHeight="1" x14ac:dyDescent="0.2">
      <c r="A21" s="172">
        <v>801</v>
      </c>
      <c r="B21" s="172">
        <v>80195</v>
      </c>
      <c r="C21" s="172">
        <v>2320</v>
      </c>
      <c r="D21" s="167">
        <v>0</v>
      </c>
      <c r="E21" s="167">
        <f t="shared" si="1"/>
        <v>3000</v>
      </c>
      <c r="F21" s="167">
        <f t="shared" si="0"/>
        <v>3000</v>
      </c>
      <c r="G21" s="167">
        <v>0</v>
      </c>
      <c r="H21" s="167">
        <v>0</v>
      </c>
      <c r="I21" s="167">
        <v>3000</v>
      </c>
      <c r="J21" s="167">
        <v>0</v>
      </c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  <c r="BI21" s="157"/>
      <c r="BJ21" s="157"/>
      <c r="BK21" s="157"/>
      <c r="BL21" s="157"/>
      <c r="BM21" s="157"/>
      <c r="BN21" s="157"/>
      <c r="BO21" s="157"/>
      <c r="BP21" s="157"/>
      <c r="BQ21" s="157"/>
      <c r="BR21" s="157"/>
      <c r="BS21" s="157"/>
      <c r="BT21" s="157"/>
      <c r="BU21" s="157"/>
      <c r="BV21" s="157"/>
      <c r="BW21" s="157"/>
    </row>
    <row r="22" spans="1:75" s="158" customFormat="1" ht="15" customHeight="1" x14ac:dyDescent="0.2">
      <c r="A22" s="172">
        <v>851</v>
      </c>
      <c r="B22" s="172">
        <v>85154</v>
      </c>
      <c r="C22" s="172">
        <v>2330</v>
      </c>
      <c r="D22" s="167">
        <v>0</v>
      </c>
      <c r="E22" s="167">
        <f t="shared" si="1"/>
        <v>6000</v>
      </c>
      <c r="F22" s="167">
        <f t="shared" si="0"/>
        <v>6000</v>
      </c>
      <c r="G22" s="167">
        <v>0</v>
      </c>
      <c r="H22" s="167">
        <v>0</v>
      </c>
      <c r="I22" s="167">
        <v>6000</v>
      </c>
      <c r="J22" s="167">
        <v>0</v>
      </c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157"/>
      <c r="BL22" s="157"/>
      <c r="BM22" s="157"/>
      <c r="BN22" s="157"/>
      <c r="BO22" s="157"/>
      <c r="BP22" s="157"/>
      <c r="BQ22" s="157"/>
      <c r="BR22" s="157"/>
      <c r="BS22" s="157"/>
      <c r="BT22" s="157"/>
      <c r="BU22" s="157"/>
      <c r="BV22" s="157"/>
      <c r="BW22" s="157"/>
    </row>
    <row r="23" spans="1:75" s="158" customFormat="1" ht="15" customHeight="1" x14ac:dyDescent="0.2">
      <c r="A23" s="166">
        <v>853</v>
      </c>
      <c r="B23" s="166">
        <v>85311</v>
      </c>
      <c r="C23" s="166">
        <v>2320</v>
      </c>
      <c r="D23" s="171">
        <v>26518</v>
      </c>
      <c r="E23" s="171">
        <f t="shared" si="1"/>
        <v>0</v>
      </c>
      <c r="F23" s="167">
        <f t="shared" si="0"/>
        <v>0</v>
      </c>
      <c r="G23" s="171">
        <v>0</v>
      </c>
      <c r="H23" s="171">
        <v>0</v>
      </c>
      <c r="I23" s="171">
        <v>0</v>
      </c>
      <c r="J23" s="171">
        <v>0</v>
      </c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  <c r="BI23" s="157"/>
      <c r="BJ23" s="157"/>
      <c r="BK23" s="157"/>
      <c r="BL23" s="157"/>
      <c r="BM23" s="157"/>
      <c r="BN23" s="157"/>
      <c r="BO23" s="157"/>
      <c r="BP23" s="157"/>
      <c r="BQ23" s="157"/>
      <c r="BR23" s="157"/>
      <c r="BS23" s="157"/>
      <c r="BT23" s="157"/>
      <c r="BU23" s="157"/>
      <c r="BV23" s="157"/>
      <c r="BW23" s="157"/>
    </row>
    <row r="24" spans="1:75" s="158" customFormat="1" ht="15" customHeight="1" x14ac:dyDescent="0.2">
      <c r="A24" s="166">
        <v>853</v>
      </c>
      <c r="B24" s="166">
        <v>85333</v>
      </c>
      <c r="C24" s="166">
        <v>2320</v>
      </c>
      <c r="D24" s="171">
        <v>0</v>
      </c>
      <c r="E24" s="171">
        <f t="shared" si="1"/>
        <v>3295035</v>
      </c>
      <c r="F24" s="171">
        <f t="shared" si="0"/>
        <v>3295035</v>
      </c>
      <c r="G24" s="171">
        <v>0</v>
      </c>
      <c r="H24" s="171">
        <v>0</v>
      </c>
      <c r="I24" s="171">
        <v>3295035</v>
      </c>
      <c r="J24" s="171">
        <v>0</v>
      </c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7"/>
      <c r="BM24" s="157"/>
      <c r="BN24" s="157"/>
      <c r="BO24" s="157"/>
      <c r="BP24" s="157"/>
      <c r="BQ24" s="157"/>
      <c r="BR24" s="157"/>
      <c r="BS24" s="157"/>
      <c r="BT24" s="157"/>
      <c r="BU24" s="157"/>
      <c r="BV24" s="157"/>
      <c r="BW24" s="157"/>
    </row>
    <row r="25" spans="1:75" s="158" customFormat="1" ht="15" customHeight="1" x14ac:dyDescent="0.2">
      <c r="A25" s="173">
        <v>854</v>
      </c>
      <c r="B25" s="173">
        <v>85415</v>
      </c>
      <c r="C25" s="174">
        <v>2330</v>
      </c>
      <c r="D25" s="175">
        <v>7200</v>
      </c>
      <c r="E25" s="176">
        <f>SUM(F25,J25)</f>
        <v>0</v>
      </c>
      <c r="F25" s="176">
        <f>SUM(G25:I25)</f>
        <v>0</v>
      </c>
      <c r="G25" s="176">
        <v>0</v>
      </c>
      <c r="H25" s="176">
        <v>0</v>
      </c>
      <c r="I25" s="176">
        <v>0</v>
      </c>
      <c r="J25" s="176">
        <v>0</v>
      </c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  <c r="BI25" s="157"/>
      <c r="BJ25" s="157"/>
      <c r="BK25" s="157"/>
      <c r="BL25" s="157"/>
      <c r="BM25" s="157"/>
      <c r="BN25" s="157"/>
      <c r="BO25" s="157"/>
      <c r="BP25" s="157"/>
      <c r="BQ25" s="157"/>
      <c r="BR25" s="157"/>
      <c r="BS25" s="157"/>
      <c r="BT25" s="157"/>
      <c r="BU25" s="157"/>
      <c r="BV25" s="157"/>
      <c r="BW25" s="157"/>
    </row>
    <row r="26" spans="1:75" s="158" customFormat="1" ht="21" customHeight="1" x14ac:dyDescent="0.2">
      <c r="A26" s="220" t="s">
        <v>190</v>
      </c>
      <c r="B26" s="221"/>
      <c r="C26" s="222"/>
      <c r="D26" s="177">
        <f>SUM(D16:D25)</f>
        <v>287135</v>
      </c>
      <c r="E26" s="177">
        <f t="shared" ref="E26:J26" si="2">SUM(E16:E25)</f>
        <v>3634432</v>
      </c>
      <c r="F26" s="177">
        <f t="shared" si="2"/>
        <v>3634432</v>
      </c>
      <c r="G26" s="177">
        <f t="shared" si="2"/>
        <v>0</v>
      </c>
      <c r="H26" s="177">
        <f t="shared" si="2"/>
        <v>0</v>
      </c>
      <c r="I26" s="177">
        <f t="shared" si="2"/>
        <v>3634432</v>
      </c>
      <c r="J26" s="177">
        <f t="shared" si="2"/>
        <v>0</v>
      </c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7"/>
      <c r="BF26" s="157"/>
      <c r="BG26" s="157"/>
      <c r="BH26" s="157"/>
      <c r="BI26" s="157"/>
      <c r="BJ26" s="157"/>
      <c r="BK26" s="157"/>
      <c r="BL26" s="157"/>
      <c r="BM26" s="157"/>
      <c r="BN26" s="157"/>
      <c r="BO26" s="157"/>
      <c r="BP26" s="157"/>
      <c r="BQ26" s="157"/>
      <c r="BR26" s="157"/>
      <c r="BS26" s="157"/>
      <c r="BT26" s="157"/>
      <c r="BU26" s="157"/>
      <c r="BV26" s="157"/>
      <c r="BW26" s="157"/>
    </row>
    <row r="28" spans="1:75" x14ac:dyDescent="0.25">
      <c r="A28" s="178"/>
      <c r="G28"/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Zał.Nr1</vt:lpstr>
      <vt:lpstr>Zał.Nr2</vt:lpstr>
      <vt:lpstr>Zał.Nr3</vt:lpstr>
      <vt:lpstr>Zał.Nr1!Tytuły_wydruku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Duszeńska</dc:creator>
  <cp:lastModifiedBy>Monika Marciniak</cp:lastModifiedBy>
  <cp:lastPrinted>2021-02-24T09:16:10Z</cp:lastPrinted>
  <dcterms:created xsi:type="dcterms:W3CDTF">2014-03-20T12:20:20Z</dcterms:created>
  <dcterms:modified xsi:type="dcterms:W3CDTF">2021-02-24T11:00:22Z</dcterms:modified>
</cp:coreProperties>
</file>