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ymkowska\Desktop\ZARZADZENIA PMW na BIP\192\"/>
    </mc:Choice>
  </mc:AlternateContent>
  <xr:revisionPtr revIDLastSave="0" documentId="13_ncr:1_{5D502481-F669-4297-BFAB-D1A0D05E58F2}" xr6:coauthVersionLast="45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Zał.Nr1" sheetId="9" r:id="rId1"/>
    <sheet name="Zał.Nr2" sheetId="10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0" l="1"/>
  <c r="D22" i="10"/>
  <c r="H50" i="9" l="1"/>
  <c r="H49" i="9"/>
  <c r="H48" i="9"/>
  <c r="H47" i="9"/>
  <c r="G46" i="9"/>
  <c r="F46" i="9"/>
  <c r="F45" i="9" s="1"/>
  <c r="F44" i="9" s="1"/>
  <c r="F43" i="9" s="1"/>
  <c r="G45" i="9"/>
  <c r="G44" i="9" s="1"/>
  <c r="G43" i="9" s="1"/>
  <c r="H42" i="9"/>
  <c r="H38" i="9"/>
  <c r="G35" i="9"/>
  <c r="G34" i="9" s="1"/>
  <c r="G33" i="9" s="1"/>
  <c r="F35" i="9"/>
  <c r="F34" i="9"/>
  <c r="F33" i="9" s="1"/>
  <c r="H32" i="9"/>
  <c r="G31" i="9"/>
  <c r="F31" i="9"/>
  <c r="H31" i="9" s="1"/>
  <c r="H30" i="9"/>
  <c r="G29" i="9"/>
  <c r="F29" i="9"/>
  <c r="G28" i="9"/>
  <c r="G27" i="9" s="1"/>
  <c r="H26" i="9"/>
  <c r="H25" i="9"/>
  <c r="H24" i="9"/>
  <c r="H23" i="9"/>
  <c r="H22" i="9"/>
  <c r="G21" i="9"/>
  <c r="F21" i="9"/>
  <c r="H21" i="9" s="1"/>
  <c r="G19" i="9"/>
  <c r="G18" i="9" s="1"/>
  <c r="H17" i="9"/>
  <c r="H16" i="9"/>
  <c r="H15" i="9"/>
  <c r="G14" i="9"/>
  <c r="F14" i="9"/>
  <c r="F13" i="9" s="1"/>
  <c r="H44" i="9" l="1"/>
  <c r="H45" i="9"/>
  <c r="H34" i="9"/>
  <c r="H35" i="9"/>
  <c r="H29" i="9"/>
  <c r="H46" i="9"/>
  <c r="H14" i="9"/>
  <c r="F19" i="9"/>
  <c r="H33" i="9"/>
  <c r="F12" i="9"/>
  <c r="G13" i="9"/>
  <c r="G12" i="9" s="1"/>
  <c r="G11" i="9" s="1"/>
  <c r="G10" i="9" s="1"/>
  <c r="F28" i="9"/>
  <c r="H43" i="9"/>
  <c r="H19" i="9" l="1"/>
  <c r="F18" i="9"/>
  <c r="H18" i="9" s="1"/>
  <c r="H12" i="9"/>
  <c r="H13" i="9"/>
  <c r="H28" i="9"/>
  <c r="F27" i="9"/>
  <c r="F11" i="9" l="1"/>
  <c r="F10" i="9" s="1"/>
  <c r="H27" i="9"/>
  <c r="H11" i="9" l="1"/>
  <c r="H10" i="9"/>
</calcChain>
</file>

<file path=xl/sharedStrings.xml><?xml version="1.0" encoding="utf-8"?>
<sst xmlns="http://schemas.openxmlformats.org/spreadsheetml/2006/main" count="94" uniqueCount="81">
  <si>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</si>
  <si>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</si>
  <si>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</si>
  <si>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</si>
  <si>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</si>
  <si>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</si>
  <si>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</si>
  <si>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</si>
  <si>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</si>
  <si>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</si>
  <si>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</si>
  <si>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Załącznik Nr 2</t>
  </si>
  <si>
    <t>Planowane wydatki</t>
  </si>
  <si>
    <t>Załącznik Nr 1</t>
  </si>
  <si>
    <t>Gospodarka mieszkaniowa</t>
  </si>
  <si>
    <t>Wydział Gospodarowania Mieniem Komunalnym</t>
  </si>
  <si>
    <t>Zmiany w budżecie miasta Włocławek na 2021 rok</t>
  </si>
  <si>
    <t>przed zmianą</t>
  </si>
  <si>
    <t>Pozostała działalność</t>
  </si>
  <si>
    <t>wydatki osobowe niezaliczone do wynagrodzeń</t>
  </si>
  <si>
    <t>zakup usług pozostałych</t>
  </si>
  <si>
    <t xml:space="preserve">różne opłaty i składki </t>
  </si>
  <si>
    <t>Oświata i wychowanie</t>
  </si>
  <si>
    <t>Zespół Szkół Nr 3 - program "Rehabilitacja 25 plus"</t>
  </si>
  <si>
    <t>II edycja</t>
  </si>
  <si>
    <t>składki na ubezpieczenia społeczne</t>
  </si>
  <si>
    <t xml:space="preserve">składki na Fundusz Pracy oraz Fundusz Solidarnościowy </t>
  </si>
  <si>
    <t>wynagrodzenia bezosobowe</t>
  </si>
  <si>
    <t>wpłaty na PPK finansowane przez podmiot zatrudniający</t>
  </si>
  <si>
    <t>Gospodarka komunalna i ochrona środowiska</t>
  </si>
  <si>
    <t>Centrum Obsługi Inwestora - projekt pn. "Dotacja na start"</t>
  </si>
  <si>
    <t>Centrum Obsługi Inwestora</t>
  </si>
  <si>
    <t>Kultura fizyczna</t>
  </si>
  <si>
    <t xml:space="preserve">Zadania w zakresie kultury fizycznej </t>
  </si>
  <si>
    <t>Wydział Sportu i Turystyki</t>
  </si>
  <si>
    <t>2820</t>
  </si>
  <si>
    <t>dotacja celowa z budżetu na finansowanie lub</t>
  </si>
  <si>
    <t>dofinansowanie zadań zleconych do realizacji</t>
  </si>
  <si>
    <t>stowarzyszeniom</t>
  </si>
  <si>
    <t xml:space="preserve">dotacja celowa z budżetu na finansowanie lub </t>
  </si>
  <si>
    <t>dofinansowanie zadań zleconych do realizacji pozostałym</t>
  </si>
  <si>
    <t>jednostkom niezaliczanym do sektora finansów</t>
  </si>
  <si>
    <t>publicznych</t>
  </si>
  <si>
    <t>Wydatki na zadania zlecone:</t>
  </si>
  <si>
    <t>Administracja publiczna</t>
  </si>
  <si>
    <t>Spis powszechny i inne</t>
  </si>
  <si>
    <t>Wydział Organizacyjno - Prawny i Kadr</t>
  </si>
  <si>
    <t>wynagrodzenia osobowe pracowników</t>
  </si>
  <si>
    <t xml:space="preserve">składki na ubezpieczenia społeczne </t>
  </si>
  <si>
    <t>składki na Fundusz Pracy oraz Fundusz Solidarnościowy</t>
  </si>
  <si>
    <t>Prezydenta Miasta Włocławek</t>
  </si>
  <si>
    <t>Wydatki na programy i projekty realizowane ze środków pochodzących z funduszy strukturalnych i Funduszu Spójności</t>
  </si>
  <si>
    <t xml:space="preserve">Wydatki
</t>
  </si>
  <si>
    <t>w tym:</t>
  </si>
  <si>
    <t>w okresie</t>
  </si>
  <si>
    <t>2021 rok</t>
  </si>
  <si>
    <t>Lp.</t>
  </si>
  <si>
    <t>Program/Projekt</t>
  </si>
  <si>
    <t>realizacji</t>
  </si>
  <si>
    <t xml:space="preserve">Klasyfikacja </t>
  </si>
  <si>
    <t>Projektu</t>
  </si>
  <si>
    <t>(dział,  rozdział)</t>
  </si>
  <si>
    <t>(całkowita wartość Projektu)</t>
  </si>
  <si>
    <t>Środki z budżetu krajowego</t>
  </si>
  <si>
    <t>Środki z budżetu UE</t>
  </si>
  <si>
    <t>Wydatki razem (8+9)</t>
  </si>
  <si>
    <t>Środki z budżetu krajowego*</t>
  </si>
  <si>
    <t>(5 + 6)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</si>
  <si>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</si>
  <si>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</si>
  <si>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</si>
  <si>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</si>
  <si>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</si>
  <si>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2.5</t>
  </si>
  <si>
    <t>Dotacja na start - wsparcie przedsiębiorczości i samozatrudnienia w województwie kujawsko - pomorskim</t>
  </si>
  <si>
    <t>w tym: /Urząd Miasta/</t>
  </si>
  <si>
    <t>dz. 900</t>
  </si>
  <si>
    <t>rozdz. 90095</t>
  </si>
  <si>
    <t>* środki własne jst, współfinansowanie z budżetu państwa oraz inne</t>
  </si>
  <si>
    <t>do Zarządzenia NR 192/2021</t>
  </si>
  <si>
    <t>z dnia 14 maja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</si>
</sst>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49" fontId="2" fillId="0" borderId="4" xfId="0" applyNumberFormat="1" applyFont="1" applyBorder="1" applyAlignment="1">
      <alignment horizontal="right"/>
    </xf>
    <xf numFmtId="0" fontId="5" fillId="0" borderId="9" xfId="0" applyFont="1" applyBorder="1"/>
    <xf numFmtId="4" fontId="5" fillId="0" borderId="10" xfId="0" applyNumberFormat="1" applyFont="1" applyBorder="1"/>
    <xf numFmtId="0" fontId="5" fillId="0" borderId="11" xfId="0" applyFont="1" applyBorder="1"/>
    <xf numFmtId="4" fontId="5" fillId="0" borderId="12" xfId="0" applyNumberFormat="1" applyFont="1" applyBorder="1"/>
    <xf numFmtId="3" fontId="5" fillId="0" borderId="4" xfId="0" applyNumberFormat="1" applyFont="1" applyBorder="1"/>
    <xf numFmtId="49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/>
    <xf numFmtId="4" fontId="5" fillId="0" borderId="12" xfId="0" applyNumberFormat="1" applyFont="1" applyBorder="1" applyAlignment="1">
      <alignment horizontal="right"/>
    </xf>
    <xf numFmtId="0" fontId="2" fillId="0" borderId="7" xfId="0" applyFont="1" applyBorder="1"/>
    <xf numFmtId="4" fontId="2" fillId="0" borderId="6" xfId="0" applyNumberFormat="1" applyFont="1" applyBorder="1"/>
    <xf numFmtId="4" fontId="2" fillId="0" borderId="6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2" fillId="0" borderId="5" xfId="0" applyFont="1" applyBorder="1"/>
    <xf numFmtId="4" fontId="1" fillId="0" borderId="4" xfId="0" applyNumberFormat="1" applyFont="1" applyBorder="1"/>
    <xf numFmtId="4" fontId="1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right"/>
    </xf>
    <xf numFmtId="0" fontId="1" fillId="0" borderId="5" xfId="0" applyFont="1" applyBorder="1"/>
    <xf numFmtId="3" fontId="1" fillId="0" borderId="4" xfId="0" applyNumberFormat="1" applyFont="1" applyBorder="1" applyAlignment="1">
      <alignment horizontal="right"/>
    </xf>
    <xf numFmtId="0" fontId="1" fillId="0" borderId="7" xfId="0" applyFont="1" applyBorder="1"/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49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4" fontId="1" fillId="0" borderId="6" xfId="0" applyNumberFormat="1" applyFont="1" applyBorder="1"/>
    <xf numFmtId="0" fontId="6" fillId="0" borderId="6" xfId="0" applyFont="1" applyBorder="1" applyAlignment="1">
      <alignment horizontal="right"/>
    </xf>
    <xf numFmtId="0" fontId="6" fillId="0" borderId="6" xfId="0" applyFont="1" applyBorder="1"/>
    <xf numFmtId="49" fontId="6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0" xfId="0" applyFont="1" applyAlignment="1">
      <alignment horizontal="right"/>
    </xf>
    <xf numFmtId="0" fontId="7" fillId="0" borderId="0" xfId="1"/>
    <xf numFmtId="0" fontId="8" fillId="0" borderId="0" xfId="1" applyFont="1"/>
    <xf numFmtId="0" fontId="9" fillId="0" borderId="0" xfId="1" applyFont="1" applyAlignment="1">
      <alignment horizontal="centerContinuous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Continuous" vertical="center"/>
    </xf>
    <xf numFmtId="0" fontId="10" fillId="0" borderId="16" xfId="1" applyFont="1" applyBorder="1" applyAlignment="1">
      <alignment horizontal="centerContinuous" vertical="center"/>
    </xf>
    <xf numFmtId="0" fontId="10" fillId="0" borderId="18" xfId="1" applyFont="1" applyBorder="1" applyAlignment="1">
      <alignment horizontal="centerContinuous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4" fontId="10" fillId="0" borderId="15" xfId="1" applyNumberFormat="1" applyFont="1" applyBorder="1" applyAlignment="1">
      <alignment vertical="center"/>
    </xf>
    <xf numFmtId="4" fontId="10" fillId="0" borderId="16" xfId="1" applyNumberFormat="1" applyFont="1" applyBorder="1" applyAlignment="1">
      <alignment vertical="center"/>
    </xf>
    <xf numFmtId="4" fontId="10" fillId="0" borderId="0" xfId="1" applyNumberFormat="1" applyFont="1"/>
    <xf numFmtId="0" fontId="10" fillId="0" borderId="0" xfId="1" applyFont="1"/>
    <xf numFmtId="0" fontId="9" fillId="0" borderId="4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3" fontId="10" fillId="0" borderId="0" xfId="1" applyNumberFormat="1" applyFont="1"/>
    <xf numFmtId="49" fontId="10" fillId="0" borderId="1" xfId="1" applyNumberFormat="1" applyFont="1" applyBorder="1" applyAlignment="1">
      <alignment horizontal="center" vertical="center"/>
    </xf>
    <xf numFmtId="0" fontId="10" fillId="2" borderId="23" xfId="1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/>
    </xf>
    <xf numFmtId="4" fontId="10" fillId="2" borderId="24" xfId="0" applyNumberFormat="1" applyFont="1" applyFill="1" applyBorder="1" applyAlignment="1">
      <alignment horizontal="right" vertical="center"/>
    </xf>
    <xf numFmtId="4" fontId="10" fillId="2" borderId="25" xfId="0" applyNumberFormat="1" applyFont="1" applyFill="1" applyBorder="1" applyAlignment="1">
      <alignment horizontal="right" vertical="center"/>
    </xf>
    <xf numFmtId="3" fontId="8" fillId="0" borderId="0" xfId="1" applyNumberFormat="1" applyFont="1"/>
    <xf numFmtId="49" fontId="8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vertical="center" wrapText="1"/>
    </xf>
    <xf numFmtId="0" fontId="8" fillId="0" borderId="2" xfId="1" applyFont="1" applyBorder="1" applyAlignment="1">
      <alignment horizontal="center"/>
    </xf>
    <xf numFmtId="4" fontId="8" fillId="0" borderId="19" xfId="1" applyNumberFormat="1" applyFont="1" applyBorder="1"/>
    <xf numFmtId="4" fontId="8" fillId="0" borderId="3" xfId="1" applyNumberFormat="1" applyFont="1" applyBorder="1"/>
    <xf numFmtId="0" fontId="8" fillId="0" borderId="4" xfId="1" applyFont="1" applyBorder="1" applyAlignment="1">
      <alignment horizontal="center" vertical="center"/>
    </xf>
    <xf numFmtId="0" fontId="8" fillId="0" borderId="26" xfId="1" applyFont="1" applyBorder="1"/>
    <xf numFmtId="0" fontId="8" fillId="0" borderId="27" xfId="1" applyFont="1" applyBorder="1" applyAlignment="1">
      <alignment horizontal="center"/>
    </xf>
    <xf numFmtId="4" fontId="8" fillId="0" borderId="27" xfId="1" applyNumberFormat="1" applyFont="1" applyBorder="1"/>
    <xf numFmtId="4" fontId="8" fillId="0" borderId="28" xfId="1" applyNumberFormat="1" applyFont="1" applyBorder="1"/>
    <xf numFmtId="4" fontId="8" fillId="0" borderId="26" xfId="1" applyNumberFormat="1" applyFont="1" applyBorder="1"/>
    <xf numFmtId="0" fontId="8" fillId="0" borderId="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/>
    </xf>
    <xf numFmtId="4" fontId="8" fillId="0" borderId="6" xfId="1" applyNumberFormat="1" applyFont="1" applyBorder="1"/>
    <xf numFmtId="4" fontId="8" fillId="0" borderId="8" xfId="1" applyNumberFormat="1" applyFont="1" applyBorder="1"/>
    <xf numFmtId="4" fontId="8" fillId="0" borderId="29" xfId="1" applyNumberFormat="1" applyFont="1" applyBorder="1"/>
    <xf numFmtId="0" fontId="8" fillId="2" borderId="0" xfId="1" applyFont="1" applyFill="1" applyAlignment="1">
      <alignment horizontal="center" vertical="center"/>
    </xf>
    <xf numFmtId="0" fontId="8" fillId="2" borderId="0" xfId="1" applyFont="1" applyFill="1"/>
    <xf numFmtId="0" fontId="8" fillId="2" borderId="0" xfId="1" applyFont="1" applyFill="1" applyAlignment="1">
      <alignment horizontal="center"/>
    </xf>
    <xf numFmtId="3" fontId="8" fillId="2" borderId="0" xfId="1" applyNumberFormat="1" applyFont="1" applyFill="1"/>
    <xf numFmtId="3" fontId="8" fillId="2" borderId="0" xfId="1" applyNumberFormat="1" applyFont="1" applyFill="1" applyAlignment="1">
      <alignment horizontal="right"/>
    </xf>
    <xf numFmtId="0" fontId="13" fillId="0" borderId="0" xfId="1" applyFont="1"/>
    <xf numFmtId="0" fontId="8" fillId="0" borderId="0" xfId="1" applyFont="1" applyAlignment="1">
      <alignment horizontal="center" vertical="center"/>
    </xf>
    <xf numFmtId="4" fontId="8" fillId="0" borderId="0" xfId="1" applyNumberFormat="1" applyFont="1"/>
    <xf numFmtId="0" fontId="8" fillId="0" borderId="21" xfId="1" applyFont="1" applyBorder="1" applyAlignment="1">
      <alignment vertical="center"/>
    </xf>
    <xf numFmtId="0" fontId="8" fillId="0" borderId="21" xfId="1" applyFont="1" applyBorder="1" applyAlignment="1">
      <alignment horizontal="center" vertical="center"/>
    </xf>
    <xf numFmtId="4" fontId="8" fillId="0" borderId="21" xfId="1" applyNumberFormat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4" fontId="8" fillId="0" borderId="22" xfId="1" applyNumberFormat="1" applyFont="1" applyBorder="1" applyAlignment="1">
      <alignment vertical="center"/>
    </xf>
    <xf numFmtId="0" fontId="8" fillId="0" borderId="6" xfId="1" applyFont="1" applyBorder="1"/>
    <xf numFmtId="0" fontId="2" fillId="0" borderId="13" xfId="0" applyFont="1" applyBorder="1"/>
    <xf numFmtId="4" fontId="2" fillId="0" borderId="14" xfId="0" applyNumberFormat="1" applyFont="1" applyBorder="1"/>
    <xf numFmtId="4" fontId="1" fillId="0" borderId="14" xfId="0" applyNumberFormat="1" applyFont="1" applyBorder="1" applyAlignment="1">
      <alignment horizontal="right"/>
    </xf>
    <xf numFmtId="4" fontId="1" fillId="0" borderId="14" xfId="0" applyNumberFormat="1" applyFont="1" applyBorder="1"/>
    <xf numFmtId="0" fontId="1" fillId="0" borderId="13" xfId="0" applyFont="1" applyBorder="1"/>
    <xf numFmtId="4" fontId="1" fillId="0" borderId="20" xfId="0" applyNumberFormat="1" applyFont="1" applyBorder="1"/>
    <xf numFmtId="4" fontId="2" fillId="0" borderId="14" xfId="0" applyNumberFormat="1" applyFont="1" applyBorder="1" applyAlignment="1">
      <alignment horizontal="right"/>
    </xf>
  </cellXfs>
  <cellStyles count="2">
    <cellStyle name="Normalny" xfId="0" builtinId="0"/>
    <cellStyle name="Normalny_zal_Szczecin" xfId="1" xr:uid="{84C6B559-EDF9-4B64-917F-3966A2753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7"/>
  <sheetViews>
    <sheetView zoomScale="120" zoomScaleNormal="12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10.285156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13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1" t="s">
        <v>79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1" t="s">
        <v>50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80</v>
      </c>
      <c r="G4" s="1"/>
      <c r="H4" s="1"/>
    </row>
    <row r="5" spans="1:8" ht="33.75" customHeight="1" x14ac:dyDescent="0.25">
      <c r="A5" s="4" t="s">
        <v>16</v>
      </c>
      <c r="B5" s="5"/>
      <c r="C5" s="6"/>
      <c r="D5" s="6"/>
      <c r="E5" s="5"/>
      <c r="F5" s="5"/>
      <c r="G5" s="7"/>
      <c r="H5" s="5"/>
    </row>
    <row r="6" spans="1:8" ht="29.25" customHeight="1" x14ac:dyDescent="0.25">
      <c r="A6" s="1"/>
      <c r="B6" s="1"/>
      <c r="C6" s="2"/>
      <c r="D6" s="2"/>
      <c r="E6" s="8"/>
      <c r="F6" s="1"/>
      <c r="G6" s="9"/>
      <c r="H6" s="9"/>
    </row>
    <row r="7" spans="1:8" s="16" customFormat="1" ht="11.25" x14ac:dyDescent="0.2">
      <c r="A7" s="10"/>
      <c r="B7" s="10"/>
      <c r="C7" s="11"/>
      <c r="D7" s="12"/>
      <c r="E7" s="13" t="s">
        <v>1</v>
      </c>
      <c r="F7" s="14"/>
      <c r="G7" s="15"/>
      <c r="H7" s="13" t="s">
        <v>1</v>
      </c>
    </row>
    <row r="8" spans="1:8" s="16" customFormat="1" ht="11.25" x14ac:dyDescent="0.2">
      <c r="A8" s="17" t="s">
        <v>2</v>
      </c>
      <c r="B8" s="17" t="s">
        <v>3</v>
      </c>
      <c r="C8" s="18" t="s">
        <v>4</v>
      </c>
      <c r="D8" s="19" t="s">
        <v>5</v>
      </c>
      <c r="E8" s="17" t="s">
        <v>17</v>
      </c>
      <c r="F8" s="20" t="s">
        <v>6</v>
      </c>
      <c r="G8" s="17" t="s">
        <v>7</v>
      </c>
      <c r="H8" s="17" t="s">
        <v>8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0.25" customHeight="1" thickBot="1" x14ac:dyDescent="0.25">
      <c r="A10" s="25"/>
      <c r="B10" s="26"/>
      <c r="C10" s="27"/>
      <c r="D10" s="28" t="s">
        <v>9</v>
      </c>
      <c r="E10" s="29">
        <v>904206228.38999999</v>
      </c>
      <c r="F10" s="29">
        <f>SUM(F11,F43)</f>
        <v>519877</v>
      </c>
      <c r="G10" s="29">
        <f>SUM(G11,G43)</f>
        <v>519877</v>
      </c>
      <c r="H10" s="29">
        <f t="shared" ref="H10:H11" si="0">SUM(E10+F10-G10)</f>
        <v>904206228.38999999</v>
      </c>
    </row>
    <row r="11" spans="1:8" s="16" customFormat="1" ht="23.25" customHeight="1" thickBot="1" x14ac:dyDescent="0.25">
      <c r="A11" s="25"/>
      <c r="B11" s="26"/>
      <c r="C11" s="27"/>
      <c r="D11" s="30" t="s">
        <v>10</v>
      </c>
      <c r="E11" s="31">
        <v>769695650.79999995</v>
      </c>
      <c r="F11" s="31">
        <f>SUM(F12,F18,F27,F33)</f>
        <v>514900</v>
      </c>
      <c r="G11" s="31">
        <f>SUM(G12,G18,G27,G33)</f>
        <v>514900</v>
      </c>
      <c r="H11" s="31">
        <f t="shared" si="0"/>
        <v>769695650.79999995</v>
      </c>
    </row>
    <row r="12" spans="1:8" s="16" customFormat="1" ht="20.25" customHeight="1" thickTop="1" thickBot="1" x14ac:dyDescent="0.25">
      <c r="A12" s="20">
        <v>700</v>
      </c>
      <c r="B12" s="32"/>
      <c r="C12" s="33"/>
      <c r="D12" s="34" t="s">
        <v>14</v>
      </c>
      <c r="E12" s="31">
        <v>52647899</v>
      </c>
      <c r="F12" s="35">
        <f>SUM(F13)</f>
        <v>2500</v>
      </c>
      <c r="G12" s="35">
        <f>SUM(G13)</f>
        <v>2500</v>
      </c>
      <c r="H12" s="31">
        <f t="shared" ref="H12:H13" si="1">SUM(E12+F12-G12)</f>
        <v>52647899</v>
      </c>
    </row>
    <row r="13" spans="1:8" s="16" customFormat="1" ht="12.75" customHeight="1" thickTop="1" x14ac:dyDescent="0.2">
      <c r="A13" s="20"/>
      <c r="B13" s="26">
        <v>70095</v>
      </c>
      <c r="C13" s="27"/>
      <c r="D13" s="36" t="s">
        <v>18</v>
      </c>
      <c r="E13" s="37">
        <v>47766899</v>
      </c>
      <c r="F13" s="38">
        <f>SUM(F14)</f>
        <v>2500</v>
      </c>
      <c r="G13" s="38">
        <f>SUM(G14)</f>
        <v>2500</v>
      </c>
      <c r="H13" s="37">
        <f t="shared" si="1"/>
        <v>47766899</v>
      </c>
    </row>
    <row r="14" spans="1:8" s="16" customFormat="1" ht="12.75" customHeight="1" x14ac:dyDescent="0.2">
      <c r="A14" s="39"/>
      <c r="B14" s="40"/>
      <c r="C14" s="27"/>
      <c r="D14" s="128" t="s">
        <v>15</v>
      </c>
      <c r="E14" s="129">
        <v>1969900</v>
      </c>
      <c r="F14" s="130">
        <f>SUM(F15:F17)</f>
        <v>2500</v>
      </c>
      <c r="G14" s="130">
        <f>SUM(G15:G17)</f>
        <v>2500</v>
      </c>
      <c r="H14" s="131">
        <f>SUM(E14+F14-G14)</f>
        <v>1969900</v>
      </c>
    </row>
    <row r="15" spans="1:8" s="16" customFormat="1" ht="12.75" customHeight="1" x14ac:dyDescent="0.2">
      <c r="A15" s="39"/>
      <c r="B15" s="40"/>
      <c r="C15" s="25">
        <v>3020</v>
      </c>
      <c r="D15" s="41" t="s">
        <v>19</v>
      </c>
      <c r="E15" s="42">
        <v>60000</v>
      </c>
      <c r="F15" s="43"/>
      <c r="G15" s="43">
        <v>1500</v>
      </c>
      <c r="H15" s="42">
        <f t="shared" ref="H15:H17" si="2">SUM(E15+F15-G15)</f>
        <v>58500</v>
      </c>
    </row>
    <row r="16" spans="1:8" s="16" customFormat="1" ht="12.75" customHeight="1" x14ac:dyDescent="0.2">
      <c r="A16" s="39"/>
      <c r="B16" s="40"/>
      <c r="C16" s="25">
        <v>4300</v>
      </c>
      <c r="D16" s="41" t="s">
        <v>20</v>
      </c>
      <c r="E16" s="42">
        <v>5900</v>
      </c>
      <c r="F16" s="43"/>
      <c r="G16" s="43">
        <v>1000</v>
      </c>
      <c r="H16" s="42">
        <f t="shared" si="2"/>
        <v>4900</v>
      </c>
    </row>
    <row r="17" spans="1:8" s="16" customFormat="1" ht="12.75" customHeight="1" x14ac:dyDescent="0.2">
      <c r="A17" s="39"/>
      <c r="B17" s="40"/>
      <c r="C17" s="25">
        <v>4430</v>
      </c>
      <c r="D17" s="41" t="s">
        <v>21</v>
      </c>
      <c r="E17" s="42">
        <v>5000</v>
      </c>
      <c r="F17" s="42">
        <v>2500</v>
      </c>
      <c r="G17" s="42"/>
      <c r="H17" s="42">
        <f t="shared" si="2"/>
        <v>7500</v>
      </c>
    </row>
    <row r="18" spans="1:8" s="16" customFormat="1" ht="12.6" customHeight="1" thickBot="1" x14ac:dyDescent="0.25">
      <c r="A18" s="44">
        <v>801</v>
      </c>
      <c r="B18" s="32"/>
      <c r="C18" s="33"/>
      <c r="D18" s="34" t="s">
        <v>22</v>
      </c>
      <c r="E18" s="31">
        <v>264818845.56999999</v>
      </c>
      <c r="F18" s="35">
        <f>SUM(F19)</f>
        <v>5800</v>
      </c>
      <c r="G18" s="35">
        <f>SUM(G19)</f>
        <v>5800</v>
      </c>
      <c r="H18" s="31">
        <f>SUM(E18+F18-G18)</f>
        <v>264818845.56999999</v>
      </c>
    </row>
    <row r="19" spans="1:8" s="16" customFormat="1" ht="12" customHeight="1" thickTop="1" x14ac:dyDescent="0.2">
      <c r="A19" s="45"/>
      <c r="B19" s="26">
        <v>80195</v>
      </c>
      <c r="C19" s="27"/>
      <c r="D19" s="36" t="s">
        <v>18</v>
      </c>
      <c r="E19" s="37">
        <v>35341637.57</v>
      </c>
      <c r="F19" s="38">
        <f>SUM(F21)</f>
        <v>5800</v>
      </c>
      <c r="G19" s="38">
        <f>SUM(G21)</f>
        <v>5800</v>
      </c>
      <c r="H19" s="37">
        <f>SUM(E19+F19-G19)</f>
        <v>35341637.57</v>
      </c>
    </row>
    <row r="20" spans="1:8" s="16" customFormat="1" ht="12" customHeight="1" x14ac:dyDescent="0.2">
      <c r="A20" s="45"/>
      <c r="B20" s="26"/>
      <c r="C20" s="26"/>
      <c r="D20" s="41" t="s">
        <v>23</v>
      </c>
      <c r="E20" s="46"/>
      <c r="F20" s="47"/>
      <c r="G20" s="47"/>
      <c r="H20" s="46"/>
    </row>
    <row r="21" spans="1:8" s="16" customFormat="1" ht="12" customHeight="1" x14ac:dyDescent="0.2">
      <c r="A21" s="45"/>
      <c r="B21" s="26"/>
      <c r="C21" s="27"/>
      <c r="D21" s="132" t="s">
        <v>24</v>
      </c>
      <c r="E21" s="131">
        <v>427666.75</v>
      </c>
      <c r="F21" s="130">
        <f>SUM(F22:F26)</f>
        <v>5800</v>
      </c>
      <c r="G21" s="130">
        <f>SUM(G22:G26)</f>
        <v>5800</v>
      </c>
      <c r="H21" s="129">
        <f t="shared" ref="H21:H27" si="3">SUM(E21+F21-G21)</f>
        <v>427666.75</v>
      </c>
    </row>
    <row r="22" spans="1:8" s="16" customFormat="1" ht="11.45" customHeight="1" x14ac:dyDescent="0.2">
      <c r="A22" s="45"/>
      <c r="B22" s="26"/>
      <c r="C22" s="25">
        <v>4110</v>
      </c>
      <c r="D22" s="41" t="s">
        <v>25</v>
      </c>
      <c r="E22" s="42">
        <v>43354.1</v>
      </c>
      <c r="F22" s="43"/>
      <c r="G22" s="43">
        <v>833</v>
      </c>
      <c r="H22" s="47">
        <f t="shared" si="3"/>
        <v>42521.1</v>
      </c>
    </row>
    <row r="23" spans="1:8" s="16" customFormat="1" ht="11.45" customHeight="1" x14ac:dyDescent="0.2">
      <c r="A23" s="45"/>
      <c r="B23" s="26"/>
      <c r="C23" s="25">
        <v>4120</v>
      </c>
      <c r="D23" s="41" t="s">
        <v>26</v>
      </c>
      <c r="E23" s="42">
        <v>6218.05</v>
      </c>
      <c r="F23" s="43"/>
      <c r="G23" s="43">
        <v>119</v>
      </c>
      <c r="H23" s="47">
        <f t="shared" si="3"/>
        <v>6099.05</v>
      </c>
    </row>
    <row r="24" spans="1:8" s="16" customFormat="1" ht="11.45" customHeight="1" x14ac:dyDescent="0.2">
      <c r="A24" s="45"/>
      <c r="B24" s="26"/>
      <c r="C24" s="25">
        <v>4170</v>
      </c>
      <c r="D24" s="41" t="s">
        <v>27</v>
      </c>
      <c r="E24" s="42">
        <v>258971.6</v>
      </c>
      <c r="F24" s="43"/>
      <c r="G24" s="43">
        <v>4848</v>
      </c>
      <c r="H24" s="47">
        <f t="shared" si="3"/>
        <v>254123.6</v>
      </c>
    </row>
    <row r="25" spans="1:8" s="16" customFormat="1" ht="11.45" customHeight="1" x14ac:dyDescent="0.2">
      <c r="A25" s="45"/>
      <c r="B25" s="26"/>
      <c r="C25" s="25">
        <v>4300</v>
      </c>
      <c r="D25" s="41" t="s">
        <v>20</v>
      </c>
      <c r="E25" s="42">
        <v>86105</v>
      </c>
      <c r="F25" s="43">
        <v>4800</v>
      </c>
      <c r="G25" s="43"/>
      <c r="H25" s="47">
        <f t="shared" si="3"/>
        <v>90905</v>
      </c>
    </row>
    <row r="26" spans="1:8" s="16" customFormat="1" ht="11.45" customHeight="1" x14ac:dyDescent="0.2">
      <c r="A26" s="45"/>
      <c r="B26" s="26"/>
      <c r="C26" s="25">
        <v>4710</v>
      </c>
      <c r="D26" s="48" t="s">
        <v>28</v>
      </c>
      <c r="E26" s="42">
        <v>0</v>
      </c>
      <c r="F26" s="43">
        <v>1000</v>
      </c>
      <c r="G26" s="43"/>
      <c r="H26" s="47">
        <f t="shared" si="3"/>
        <v>1000</v>
      </c>
    </row>
    <row r="27" spans="1:8" s="16" customFormat="1" ht="12" customHeight="1" thickBot="1" x14ac:dyDescent="0.25">
      <c r="A27" s="44">
        <v>900</v>
      </c>
      <c r="B27" s="32"/>
      <c r="C27" s="33"/>
      <c r="D27" s="34" t="s">
        <v>29</v>
      </c>
      <c r="E27" s="31">
        <v>82548896.829999998</v>
      </c>
      <c r="F27" s="35">
        <f>SUM(F28)</f>
        <v>6600</v>
      </c>
      <c r="G27" s="35">
        <f>SUM(G28)</f>
        <v>6600</v>
      </c>
      <c r="H27" s="31">
        <f t="shared" si="3"/>
        <v>82548896.829999998</v>
      </c>
    </row>
    <row r="28" spans="1:8" s="16" customFormat="1" ht="12" customHeight="1" thickTop="1" x14ac:dyDescent="0.2">
      <c r="A28" s="49"/>
      <c r="B28" s="26">
        <v>90095</v>
      </c>
      <c r="C28" s="33"/>
      <c r="D28" s="50" t="s">
        <v>18</v>
      </c>
      <c r="E28" s="37">
        <v>42697118.829999998</v>
      </c>
      <c r="F28" s="37">
        <f>SUM(F29,F31)</f>
        <v>6600</v>
      </c>
      <c r="G28" s="37">
        <f>SUM(G29,G31)</f>
        <v>6600</v>
      </c>
      <c r="H28" s="37">
        <f>SUM(E28+F28-G28)</f>
        <v>42697118.829999998</v>
      </c>
    </row>
    <row r="29" spans="1:8" s="16" customFormat="1" ht="12" customHeight="1" x14ac:dyDescent="0.2">
      <c r="A29" s="49"/>
      <c r="B29" s="26"/>
      <c r="C29" s="25"/>
      <c r="D29" s="132" t="s">
        <v>30</v>
      </c>
      <c r="E29" s="129">
        <v>94573.7</v>
      </c>
      <c r="F29" s="129">
        <f>SUM(F30:F30)</f>
        <v>6600</v>
      </c>
      <c r="G29" s="129">
        <f>SUM(G30:G30)</f>
        <v>0</v>
      </c>
      <c r="H29" s="129">
        <f t="shared" ref="H29:H38" si="4">SUM(E29+F29-G29)</f>
        <v>101173.7</v>
      </c>
    </row>
    <row r="30" spans="1:8" s="16" customFormat="1" ht="12" customHeight="1" x14ac:dyDescent="0.2">
      <c r="A30" s="49"/>
      <c r="B30" s="26"/>
      <c r="C30" s="25">
        <v>4179</v>
      </c>
      <c r="D30" s="41" t="s">
        <v>27</v>
      </c>
      <c r="E30" s="47">
        <v>0</v>
      </c>
      <c r="F30" s="46">
        <v>6600</v>
      </c>
      <c r="G30" s="46"/>
      <c r="H30" s="47">
        <f t="shared" si="4"/>
        <v>6600</v>
      </c>
    </row>
    <row r="31" spans="1:8" s="16" customFormat="1" ht="12" customHeight="1" x14ac:dyDescent="0.2">
      <c r="A31" s="49"/>
      <c r="B31" s="26"/>
      <c r="C31" s="33"/>
      <c r="D31" s="132" t="s">
        <v>31</v>
      </c>
      <c r="E31" s="129">
        <v>2158000</v>
      </c>
      <c r="F31" s="129">
        <f>SUM(F32:F32)</f>
        <v>0</v>
      </c>
      <c r="G31" s="129">
        <f>SUM(G32:G32)</f>
        <v>6600</v>
      </c>
      <c r="H31" s="129">
        <f t="shared" si="4"/>
        <v>2151400</v>
      </c>
    </row>
    <row r="32" spans="1:8" s="16" customFormat="1" ht="12" customHeight="1" x14ac:dyDescent="0.2">
      <c r="A32" s="49"/>
      <c r="B32" s="26"/>
      <c r="C32" s="25">
        <v>4300</v>
      </c>
      <c r="D32" s="41" t="s">
        <v>20</v>
      </c>
      <c r="E32" s="47">
        <v>2158000</v>
      </c>
      <c r="F32" s="46"/>
      <c r="G32" s="46">
        <v>6600</v>
      </c>
      <c r="H32" s="47">
        <f t="shared" si="4"/>
        <v>2151400</v>
      </c>
    </row>
    <row r="33" spans="1:8" s="16" customFormat="1" ht="12" customHeight="1" thickBot="1" x14ac:dyDescent="0.25">
      <c r="A33" s="44">
        <v>926</v>
      </c>
      <c r="B33" s="32"/>
      <c r="C33" s="33"/>
      <c r="D33" s="34" t="s">
        <v>32</v>
      </c>
      <c r="E33" s="31">
        <v>21863825</v>
      </c>
      <c r="F33" s="31">
        <f>SUM(F34)</f>
        <v>500000</v>
      </c>
      <c r="G33" s="31">
        <f>SUM(G34)</f>
        <v>500000</v>
      </c>
      <c r="H33" s="31">
        <f t="shared" si="4"/>
        <v>21863825</v>
      </c>
    </row>
    <row r="34" spans="1:8" s="16" customFormat="1" ht="12" customHeight="1" thickTop="1" x14ac:dyDescent="0.2">
      <c r="A34" s="44"/>
      <c r="B34" s="51">
        <v>92605</v>
      </c>
      <c r="C34" s="52"/>
      <c r="D34" s="53" t="s">
        <v>33</v>
      </c>
      <c r="E34" s="37">
        <v>1770000</v>
      </c>
      <c r="F34" s="37">
        <f>SUM(F35)</f>
        <v>500000</v>
      </c>
      <c r="G34" s="37">
        <f>SUM(G35)</f>
        <v>500000</v>
      </c>
      <c r="H34" s="37">
        <f t="shared" si="4"/>
        <v>1770000</v>
      </c>
    </row>
    <row r="35" spans="1:8" s="16" customFormat="1" ht="12" customHeight="1" x14ac:dyDescent="0.2">
      <c r="A35" s="44"/>
      <c r="B35" s="32"/>
      <c r="C35" s="33"/>
      <c r="D35" s="132" t="s">
        <v>34</v>
      </c>
      <c r="E35" s="129">
        <v>1770000</v>
      </c>
      <c r="F35" s="129">
        <f>SUM(F38:F42)</f>
        <v>500000</v>
      </c>
      <c r="G35" s="129">
        <f>SUM(G38:G42)</f>
        <v>500000</v>
      </c>
      <c r="H35" s="129">
        <f t="shared" si="4"/>
        <v>1770000</v>
      </c>
    </row>
    <row r="36" spans="1:8" s="16" customFormat="1" ht="12" customHeight="1" x14ac:dyDescent="0.2">
      <c r="A36" s="44"/>
      <c r="B36" s="32"/>
      <c r="C36" s="54" t="s">
        <v>35</v>
      </c>
      <c r="D36" s="55" t="s">
        <v>36</v>
      </c>
      <c r="E36" s="46"/>
      <c r="F36" s="46"/>
      <c r="G36" s="46"/>
      <c r="H36" s="46"/>
    </row>
    <row r="37" spans="1:8" s="16" customFormat="1" ht="12" customHeight="1" x14ac:dyDescent="0.2">
      <c r="A37" s="44"/>
      <c r="B37" s="32"/>
      <c r="C37" s="54"/>
      <c r="D37" s="55" t="s">
        <v>37</v>
      </c>
      <c r="E37" s="46"/>
      <c r="F37" s="46"/>
      <c r="G37" s="46"/>
      <c r="H37" s="46"/>
    </row>
    <row r="38" spans="1:8" s="16" customFormat="1" ht="12" customHeight="1" x14ac:dyDescent="0.2">
      <c r="A38" s="44"/>
      <c r="B38" s="26"/>
      <c r="C38" s="54"/>
      <c r="D38" s="55" t="s">
        <v>38</v>
      </c>
      <c r="E38" s="47">
        <v>1770000</v>
      </c>
      <c r="F38" s="47"/>
      <c r="G38" s="47">
        <v>500000</v>
      </c>
      <c r="H38" s="47">
        <f t="shared" si="4"/>
        <v>1270000</v>
      </c>
    </row>
    <row r="39" spans="1:8" s="16" customFormat="1" ht="12" customHeight="1" x14ac:dyDescent="0.2">
      <c r="A39" s="44"/>
      <c r="B39" s="26"/>
      <c r="C39" s="25">
        <v>2830</v>
      </c>
      <c r="D39" s="26" t="s">
        <v>39</v>
      </c>
      <c r="E39" s="47"/>
      <c r="F39" s="47"/>
      <c r="G39" s="47"/>
      <c r="H39" s="47"/>
    </row>
    <row r="40" spans="1:8" s="16" customFormat="1" ht="12" customHeight="1" x14ac:dyDescent="0.2">
      <c r="A40" s="44"/>
      <c r="B40" s="26"/>
      <c r="C40" s="25"/>
      <c r="D40" s="26" t="s">
        <v>40</v>
      </c>
      <c r="E40" s="47"/>
      <c r="F40" s="47"/>
      <c r="G40" s="47"/>
      <c r="H40" s="47"/>
    </row>
    <row r="41" spans="1:8" s="16" customFormat="1" ht="12" customHeight="1" x14ac:dyDescent="0.2">
      <c r="A41" s="44"/>
      <c r="B41" s="26"/>
      <c r="C41" s="25"/>
      <c r="D41" s="26" t="s">
        <v>41</v>
      </c>
      <c r="E41" s="47"/>
      <c r="F41" s="47"/>
      <c r="G41" s="47"/>
      <c r="H41" s="47"/>
    </row>
    <row r="42" spans="1:8" s="16" customFormat="1" ht="12" customHeight="1" x14ac:dyDescent="0.2">
      <c r="A42" s="44"/>
      <c r="B42" s="26"/>
      <c r="C42" s="25"/>
      <c r="D42" s="26" t="s">
        <v>42</v>
      </c>
      <c r="E42" s="47">
        <v>0</v>
      </c>
      <c r="F42" s="47">
        <v>500000</v>
      </c>
      <c r="G42" s="47"/>
      <c r="H42" s="47">
        <f t="shared" ref="H42:H50" si="5">SUM(E42+F42-G42)</f>
        <v>500000</v>
      </c>
    </row>
    <row r="43" spans="1:8" s="16" customFormat="1" ht="23.25" customHeight="1" thickBot="1" x14ac:dyDescent="0.25">
      <c r="A43" s="56"/>
      <c r="B43" s="57"/>
      <c r="C43" s="27"/>
      <c r="D43" s="30" t="s">
        <v>43</v>
      </c>
      <c r="E43" s="31">
        <v>116040429.19</v>
      </c>
      <c r="F43" s="31">
        <f>SUM(F44)</f>
        <v>4977</v>
      </c>
      <c r="G43" s="31">
        <f>SUM(G44)</f>
        <v>4977</v>
      </c>
      <c r="H43" s="31">
        <f t="shared" si="5"/>
        <v>116040429.19</v>
      </c>
    </row>
    <row r="44" spans="1:8" s="16" customFormat="1" ht="18" customHeight="1" thickTop="1" thickBot="1" x14ac:dyDescent="0.25">
      <c r="A44" s="44">
        <v>750</v>
      </c>
      <c r="B44" s="32"/>
      <c r="C44" s="33"/>
      <c r="D44" s="34" t="s">
        <v>44</v>
      </c>
      <c r="E44" s="31">
        <v>1703652</v>
      </c>
      <c r="F44" s="31">
        <f t="shared" ref="F44:G45" si="6">SUM(F45)</f>
        <v>4977</v>
      </c>
      <c r="G44" s="31">
        <f t="shared" si="6"/>
        <v>4977</v>
      </c>
      <c r="H44" s="31">
        <f t="shared" si="5"/>
        <v>1703652</v>
      </c>
    </row>
    <row r="45" spans="1:8" s="16" customFormat="1" ht="12" customHeight="1" thickTop="1" x14ac:dyDescent="0.2">
      <c r="A45" s="44"/>
      <c r="B45" s="26">
        <v>75056</v>
      </c>
      <c r="C45" s="27"/>
      <c r="D45" s="36" t="s">
        <v>45</v>
      </c>
      <c r="E45" s="58">
        <v>118252</v>
      </c>
      <c r="F45" s="38">
        <f t="shared" si="6"/>
        <v>4977</v>
      </c>
      <c r="G45" s="38">
        <f t="shared" si="6"/>
        <v>4977</v>
      </c>
      <c r="H45" s="37">
        <f t="shared" si="5"/>
        <v>118252</v>
      </c>
    </row>
    <row r="46" spans="1:8" s="16" customFormat="1" ht="12" customHeight="1" x14ac:dyDescent="0.2">
      <c r="A46" s="57"/>
      <c r="B46" s="57"/>
      <c r="C46" s="27"/>
      <c r="D46" s="128" t="s">
        <v>46</v>
      </c>
      <c r="E46" s="133">
        <v>118252</v>
      </c>
      <c r="F46" s="134">
        <f>SUM(F47:F50)</f>
        <v>4977</v>
      </c>
      <c r="G46" s="134">
        <f>SUM(G47:G50)</f>
        <v>4977</v>
      </c>
      <c r="H46" s="129">
        <f t="shared" si="5"/>
        <v>118252</v>
      </c>
    </row>
    <row r="47" spans="1:8" s="16" customFormat="1" ht="12" customHeight="1" x14ac:dyDescent="0.2">
      <c r="A47" s="33"/>
      <c r="B47" s="32"/>
      <c r="C47" s="25">
        <v>3020</v>
      </c>
      <c r="D47" s="41" t="s">
        <v>19</v>
      </c>
      <c r="E47" s="43">
        <v>109883</v>
      </c>
      <c r="F47" s="42"/>
      <c r="G47" s="42">
        <v>4977</v>
      </c>
      <c r="H47" s="47">
        <f t="shared" si="5"/>
        <v>104906</v>
      </c>
    </row>
    <row r="48" spans="1:8" s="16" customFormat="1" ht="12" customHeight="1" x14ac:dyDescent="0.2">
      <c r="A48" s="33"/>
      <c r="B48" s="32"/>
      <c r="C48" s="25">
        <v>4010</v>
      </c>
      <c r="D48" s="41" t="s">
        <v>47</v>
      </c>
      <c r="E48" s="43">
        <v>6522</v>
      </c>
      <c r="F48" s="42">
        <v>4200</v>
      </c>
      <c r="G48" s="42"/>
      <c r="H48" s="47">
        <f t="shared" si="5"/>
        <v>10722</v>
      </c>
    </row>
    <row r="49" spans="1:8" s="16" customFormat="1" ht="12" customHeight="1" x14ac:dyDescent="0.2">
      <c r="A49" s="33"/>
      <c r="B49" s="32"/>
      <c r="C49" s="25">
        <v>4110</v>
      </c>
      <c r="D49" s="41" t="s">
        <v>48</v>
      </c>
      <c r="E49" s="43">
        <v>1122</v>
      </c>
      <c r="F49" s="42">
        <v>722</v>
      </c>
      <c r="G49" s="42"/>
      <c r="H49" s="47">
        <f t="shared" si="5"/>
        <v>1844</v>
      </c>
    </row>
    <row r="50" spans="1:8" s="16" customFormat="1" ht="12" customHeight="1" x14ac:dyDescent="0.2">
      <c r="A50" s="33"/>
      <c r="B50" s="32"/>
      <c r="C50" s="25">
        <v>4120</v>
      </c>
      <c r="D50" s="41" t="s">
        <v>49</v>
      </c>
      <c r="E50" s="43">
        <v>160</v>
      </c>
      <c r="F50" s="42">
        <v>55</v>
      </c>
      <c r="G50" s="42"/>
      <c r="H50" s="47">
        <f t="shared" si="5"/>
        <v>215</v>
      </c>
    </row>
    <row r="51" spans="1:8" s="16" customFormat="1" ht="3.75" customHeight="1" x14ac:dyDescent="0.2">
      <c r="A51" s="59"/>
      <c r="B51" s="60"/>
      <c r="C51" s="61"/>
      <c r="D51" s="62"/>
      <c r="E51" s="37"/>
      <c r="F51" s="37"/>
      <c r="G51" s="37"/>
      <c r="H51" s="37"/>
    </row>
    <row r="52" spans="1:8" s="16" customFormat="1" ht="12.6" customHeight="1" x14ac:dyDescent="0.2">
      <c r="A52" s="63"/>
    </row>
    <row r="53" spans="1:8" s="16" customFormat="1" ht="12.6" customHeight="1" x14ac:dyDescent="0.2">
      <c r="A53" s="63"/>
    </row>
    <row r="54" spans="1:8" s="16" customFormat="1" ht="12.6" customHeight="1" x14ac:dyDescent="0.2">
      <c r="A54" s="63"/>
    </row>
    <row r="55" spans="1:8" s="16" customFormat="1" ht="12.6" customHeight="1" x14ac:dyDescent="0.2">
      <c r="A55" s="63"/>
    </row>
    <row r="56" spans="1:8" s="16" customFormat="1" ht="12.6" customHeight="1" x14ac:dyDescent="0.2">
      <c r="A56" s="63"/>
    </row>
    <row r="57" spans="1:8" s="16" customFormat="1" ht="12.6" customHeight="1" x14ac:dyDescent="0.2">
      <c r="A57" s="63"/>
    </row>
    <row r="58" spans="1:8" s="16" customFormat="1" ht="12.6" customHeight="1" x14ac:dyDescent="0.2">
      <c r="A58" s="63"/>
    </row>
    <row r="59" spans="1:8" s="16" customFormat="1" ht="12.6" customHeight="1" x14ac:dyDescent="0.2">
      <c r="A59" s="63"/>
    </row>
    <row r="60" spans="1:8" s="16" customFormat="1" ht="12.6" customHeight="1" x14ac:dyDescent="0.2">
      <c r="A60" s="63"/>
    </row>
    <row r="61" spans="1:8" s="16" customFormat="1" ht="12.6" customHeight="1" x14ac:dyDescent="0.2">
      <c r="A61" s="63"/>
    </row>
    <row r="62" spans="1:8" s="16" customFormat="1" ht="12.6" customHeight="1" x14ac:dyDescent="0.2">
      <c r="A62" s="63"/>
    </row>
    <row r="63" spans="1:8" s="16" customFormat="1" ht="12.6" customHeight="1" x14ac:dyDescent="0.2">
      <c r="A63" s="63"/>
    </row>
    <row r="64" spans="1:8" s="16" customFormat="1" ht="12.6" customHeight="1" x14ac:dyDescent="0.2">
      <c r="A64" s="63"/>
    </row>
    <row r="65" spans="1:1" s="16" customFormat="1" ht="12.6" customHeight="1" x14ac:dyDescent="0.2">
      <c r="A65" s="63"/>
    </row>
    <row r="66" spans="1:1" s="16" customFormat="1" ht="12.6" customHeight="1" x14ac:dyDescent="0.2">
      <c r="A66" s="63"/>
    </row>
    <row r="67" spans="1:1" s="16" customFormat="1" ht="12.6" customHeight="1" x14ac:dyDescent="0.2">
      <c r="A67" s="63"/>
    </row>
    <row r="68" spans="1:1" s="16" customFormat="1" ht="12.6" customHeight="1" x14ac:dyDescent="0.2">
      <c r="A68" s="63"/>
    </row>
    <row r="69" spans="1:1" s="16" customFormat="1" ht="12.6" customHeight="1" x14ac:dyDescent="0.2">
      <c r="A69" s="63"/>
    </row>
    <row r="70" spans="1:1" s="16" customFormat="1" ht="12.6" customHeight="1" x14ac:dyDescent="0.2">
      <c r="A70" s="63"/>
    </row>
    <row r="71" spans="1:1" s="16" customFormat="1" ht="12.6" customHeight="1" x14ac:dyDescent="0.2">
      <c r="A71" s="63"/>
    </row>
    <row r="72" spans="1:1" s="16" customFormat="1" ht="12.6" customHeight="1" x14ac:dyDescent="0.2">
      <c r="A72" s="63"/>
    </row>
    <row r="73" spans="1:1" s="16" customFormat="1" ht="12.6" customHeight="1" x14ac:dyDescent="0.2">
      <c r="A73" s="63"/>
    </row>
    <row r="74" spans="1:1" s="16" customFormat="1" ht="12.6" customHeight="1" x14ac:dyDescent="0.2">
      <c r="A74" s="63"/>
    </row>
    <row r="75" spans="1:1" s="16" customFormat="1" ht="12.6" customHeight="1" x14ac:dyDescent="0.2">
      <c r="A75" s="63"/>
    </row>
    <row r="76" spans="1:1" s="16" customFormat="1" ht="12.6" customHeight="1" x14ac:dyDescent="0.2">
      <c r="A76" s="63"/>
    </row>
    <row r="77" spans="1:1" s="16" customFormat="1" ht="12.6" customHeight="1" x14ac:dyDescent="0.2">
      <c r="A77" s="63"/>
    </row>
    <row r="78" spans="1:1" s="16" customFormat="1" ht="12.6" customHeight="1" x14ac:dyDescent="0.2">
      <c r="A78" s="63"/>
    </row>
    <row r="79" spans="1:1" s="16" customFormat="1" ht="12.6" customHeight="1" x14ac:dyDescent="0.2">
      <c r="A79" s="63"/>
    </row>
    <row r="80" spans="1:1" s="16" customFormat="1" ht="12.6" customHeight="1" x14ac:dyDescent="0.2">
      <c r="A80" s="63"/>
    </row>
    <row r="81" spans="1:1" s="16" customFormat="1" ht="12.6" customHeight="1" x14ac:dyDescent="0.2">
      <c r="A81" s="63"/>
    </row>
    <row r="82" spans="1:1" s="16" customFormat="1" ht="12.6" customHeight="1" x14ac:dyDescent="0.2">
      <c r="A82" s="63"/>
    </row>
    <row r="83" spans="1:1" s="16" customFormat="1" ht="12.6" customHeight="1" x14ac:dyDescent="0.2">
      <c r="A83" s="63"/>
    </row>
    <row r="84" spans="1:1" s="16" customFormat="1" ht="12.6" customHeight="1" x14ac:dyDescent="0.2">
      <c r="A84" s="63"/>
    </row>
    <row r="85" spans="1:1" s="16" customFormat="1" ht="12.6" customHeight="1" x14ac:dyDescent="0.2">
      <c r="A85" s="63"/>
    </row>
    <row r="86" spans="1:1" s="16" customFormat="1" ht="12.6" customHeight="1" x14ac:dyDescent="0.2">
      <c r="A86" s="63"/>
    </row>
    <row r="87" spans="1:1" s="16" customFormat="1" ht="12.6" customHeight="1" x14ac:dyDescent="0.2">
      <c r="A87" s="63"/>
    </row>
    <row r="88" spans="1:1" s="16" customFormat="1" ht="12.6" customHeight="1" x14ac:dyDescent="0.2">
      <c r="A88" s="63"/>
    </row>
    <row r="89" spans="1:1" s="16" customFormat="1" ht="12.6" customHeight="1" x14ac:dyDescent="0.2">
      <c r="A89" s="63"/>
    </row>
    <row r="90" spans="1:1" s="16" customFormat="1" ht="12.2" customHeight="1" x14ac:dyDescent="0.2">
      <c r="A90" s="63"/>
    </row>
    <row r="91" spans="1:1" s="16" customFormat="1" ht="12.2" customHeight="1" x14ac:dyDescent="0.2">
      <c r="A91" s="63"/>
    </row>
    <row r="92" spans="1:1" s="16" customFormat="1" ht="12.2" customHeight="1" x14ac:dyDescent="0.2">
      <c r="A92" s="63"/>
    </row>
    <row r="93" spans="1:1" s="16" customFormat="1" ht="12.95" customHeight="1" x14ac:dyDescent="0.2">
      <c r="A93" s="63"/>
    </row>
    <row r="94" spans="1:1" s="16" customFormat="1" ht="12.95" customHeight="1" x14ac:dyDescent="0.2">
      <c r="A94" s="63"/>
    </row>
    <row r="95" spans="1:1" s="16" customFormat="1" ht="12.95" customHeight="1" x14ac:dyDescent="0.2">
      <c r="A95" s="63"/>
    </row>
    <row r="96" spans="1:1" s="16" customFormat="1" ht="12.95" customHeight="1" x14ac:dyDescent="0.2">
      <c r="A96" s="63"/>
    </row>
    <row r="97" spans="1:1" s="16" customFormat="1" ht="12.95" customHeight="1" x14ac:dyDescent="0.2">
      <c r="A97" s="63"/>
    </row>
    <row r="98" spans="1:1" s="16" customFormat="1" ht="12.95" customHeight="1" x14ac:dyDescent="0.2">
      <c r="A98" s="63"/>
    </row>
    <row r="99" spans="1:1" s="16" customFormat="1" ht="12.95" customHeight="1" x14ac:dyDescent="0.2">
      <c r="A99" s="63"/>
    </row>
    <row r="100" spans="1:1" s="16" customFormat="1" ht="12.95" customHeight="1" x14ac:dyDescent="0.2">
      <c r="A100" s="63"/>
    </row>
    <row r="101" spans="1:1" s="16" customFormat="1" ht="12.95" customHeight="1" x14ac:dyDescent="0.2">
      <c r="A101" s="63"/>
    </row>
    <row r="102" spans="1:1" s="16" customFormat="1" ht="12.95" customHeight="1" x14ac:dyDescent="0.2">
      <c r="A102" s="63"/>
    </row>
    <row r="103" spans="1:1" s="16" customFormat="1" ht="12.95" customHeight="1" x14ac:dyDescent="0.2">
      <c r="A103" s="63"/>
    </row>
    <row r="104" spans="1:1" s="16" customFormat="1" ht="12.95" customHeight="1" x14ac:dyDescent="0.2">
      <c r="A104" s="63"/>
    </row>
    <row r="105" spans="1:1" s="16" customFormat="1" ht="12.95" customHeight="1" x14ac:dyDescent="0.2">
      <c r="A105" s="63"/>
    </row>
    <row r="106" spans="1:1" s="16" customFormat="1" ht="12.95" customHeight="1" x14ac:dyDescent="0.2">
      <c r="A106" s="63"/>
    </row>
    <row r="107" spans="1:1" s="16" customFormat="1" ht="12.95" customHeight="1" x14ac:dyDescent="0.2">
      <c r="A107" s="63"/>
    </row>
    <row r="108" spans="1:1" s="16" customFormat="1" ht="12.95" customHeight="1" x14ac:dyDescent="0.2">
      <c r="A108" s="63"/>
    </row>
    <row r="109" spans="1:1" s="16" customFormat="1" ht="12.95" customHeight="1" x14ac:dyDescent="0.2">
      <c r="A109" s="63"/>
    </row>
    <row r="110" spans="1:1" s="16" customFormat="1" ht="12.95" customHeight="1" x14ac:dyDescent="0.2">
      <c r="A110" s="63"/>
    </row>
    <row r="111" spans="1:1" s="16" customFormat="1" ht="12.95" customHeight="1" x14ac:dyDescent="0.2">
      <c r="A111" s="63"/>
    </row>
    <row r="112" spans="1:1" s="16" customFormat="1" ht="12.95" customHeight="1" x14ac:dyDescent="0.2">
      <c r="A112" s="63"/>
    </row>
    <row r="113" spans="1:1" s="16" customFormat="1" ht="12.95" customHeight="1" x14ac:dyDescent="0.2">
      <c r="A113" s="63"/>
    </row>
    <row r="114" spans="1:1" s="16" customFormat="1" ht="12.95" customHeight="1" x14ac:dyDescent="0.2">
      <c r="A114" s="63"/>
    </row>
    <row r="115" spans="1:1" s="16" customFormat="1" ht="12.95" customHeight="1" x14ac:dyDescent="0.2">
      <c r="A115" s="63"/>
    </row>
    <row r="116" spans="1:1" s="16" customFormat="1" ht="12.95" customHeight="1" x14ac:dyDescent="0.2">
      <c r="A116" s="63"/>
    </row>
    <row r="117" spans="1:1" s="16" customFormat="1" ht="12.95" customHeight="1" x14ac:dyDescent="0.2">
      <c r="A117" s="63"/>
    </row>
    <row r="118" spans="1:1" s="16" customFormat="1" ht="12.95" customHeight="1" x14ac:dyDescent="0.2">
      <c r="A118" s="63"/>
    </row>
    <row r="119" spans="1:1" s="16" customFormat="1" ht="12.95" customHeight="1" x14ac:dyDescent="0.2">
      <c r="A119" s="63"/>
    </row>
    <row r="120" spans="1:1" s="16" customFormat="1" ht="12.95" customHeight="1" x14ac:dyDescent="0.2">
      <c r="A120" s="63"/>
    </row>
    <row r="121" spans="1:1" s="16" customFormat="1" ht="12.95" customHeight="1" x14ac:dyDescent="0.2">
      <c r="A121" s="63"/>
    </row>
    <row r="122" spans="1:1" s="16" customFormat="1" ht="12.95" customHeight="1" x14ac:dyDescent="0.2">
      <c r="A122" s="63"/>
    </row>
    <row r="123" spans="1:1" s="16" customFormat="1" ht="12.95" customHeight="1" x14ac:dyDescent="0.2">
      <c r="A123" s="63"/>
    </row>
    <row r="124" spans="1:1" s="16" customFormat="1" ht="12.95" customHeight="1" x14ac:dyDescent="0.2">
      <c r="A124" s="63"/>
    </row>
    <row r="125" spans="1:1" s="16" customFormat="1" ht="12.95" customHeight="1" x14ac:dyDescent="0.2">
      <c r="A125" s="63"/>
    </row>
    <row r="126" spans="1:1" s="16" customFormat="1" ht="12.95" customHeight="1" x14ac:dyDescent="0.2">
      <c r="A126" s="63"/>
    </row>
    <row r="127" spans="1:1" s="16" customFormat="1" ht="12.95" customHeight="1" x14ac:dyDescent="0.2"/>
    <row r="128" spans="1:1" s="16" customFormat="1" ht="12.95" customHeight="1" x14ac:dyDescent="0.2"/>
    <row r="129" s="16" customFormat="1" ht="12.95" customHeight="1" x14ac:dyDescent="0.2"/>
    <row r="130" s="16" customFormat="1" ht="12.95" customHeight="1" x14ac:dyDescent="0.2"/>
    <row r="131" s="16" customFormat="1" ht="12.95" customHeight="1" x14ac:dyDescent="0.2"/>
    <row r="132" s="16" customFormat="1" ht="12.95" customHeight="1" x14ac:dyDescent="0.2"/>
    <row r="133" s="16" customFormat="1" ht="12.95" customHeight="1" x14ac:dyDescent="0.2"/>
    <row r="134" s="16" customFormat="1" ht="12.95" customHeight="1" x14ac:dyDescent="0.2"/>
    <row r="135" s="16" customFormat="1" ht="12.95" customHeight="1" x14ac:dyDescent="0.2"/>
    <row r="136" s="16" customFormat="1" ht="12.95" customHeight="1" x14ac:dyDescent="0.2"/>
    <row r="137" s="16" customFormat="1" ht="12.95" customHeight="1" x14ac:dyDescent="0.2"/>
    <row r="138" s="16" customFormat="1" ht="12.95" customHeight="1" x14ac:dyDescent="0.2"/>
    <row r="139" s="16" customFormat="1" ht="12.95" customHeight="1" x14ac:dyDescent="0.2"/>
    <row r="140" s="16" customFormat="1" ht="12.95" customHeight="1" x14ac:dyDescent="0.2"/>
    <row r="141" s="16" customFormat="1" ht="12.95" customHeight="1" x14ac:dyDescent="0.2"/>
    <row r="142" s="16" customFormat="1" ht="12.95" customHeight="1" x14ac:dyDescent="0.2"/>
    <row r="143" s="16" customFormat="1" ht="12.95" customHeight="1" x14ac:dyDescent="0.2"/>
    <row r="144" s="16" customFormat="1" ht="12.95" customHeight="1" x14ac:dyDescent="0.2"/>
    <row r="145" s="16" customFormat="1" ht="12.95" customHeight="1" x14ac:dyDescent="0.2"/>
    <row r="146" s="16" customFormat="1" ht="12.95" customHeight="1" x14ac:dyDescent="0.2"/>
    <row r="147" s="16" customFormat="1" ht="12.95" customHeight="1" x14ac:dyDescent="0.2"/>
    <row r="148" s="16" customFormat="1" ht="12.95" customHeight="1" x14ac:dyDescent="0.2"/>
    <row r="149" s="16" customFormat="1" ht="12.95" customHeight="1" x14ac:dyDescent="0.2"/>
    <row r="150" s="16" customFormat="1" ht="12.95" customHeight="1" x14ac:dyDescent="0.2"/>
    <row r="151" s="16" customFormat="1" ht="12.95" customHeight="1" x14ac:dyDescent="0.2"/>
    <row r="152" s="16" customFormat="1" ht="12.95" customHeight="1" x14ac:dyDescent="0.2"/>
    <row r="153" s="16" customFormat="1" ht="12.95" customHeight="1" x14ac:dyDescent="0.2"/>
    <row r="154" s="16" customFormat="1" ht="12.95" customHeight="1" x14ac:dyDescent="0.2"/>
    <row r="155" s="16" customFormat="1" ht="12.95" customHeight="1" x14ac:dyDescent="0.2"/>
    <row r="156" s="16" customFormat="1" ht="12.95" customHeight="1" x14ac:dyDescent="0.2"/>
    <row r="157" s="16" customFormat="1" ht="12.95" customHeight="1" x14ac:dyDescent="0.2"/>
    <row r="158" s="16" customFormat="1" ht="12.95" customHeight="1" x14ac:dyDescent="0.2"/>
    <row r="159" s="16" customFormat="1" ht="12.95" customHeight="1" x14ac:dyDescent="0.2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tabSelected="1" zoomScale="120" zoomScaleNormal="120" workbookViewId="0">
      <selection activeCell="H2" sqref="H2"/>
    </sheetView>
  </sheetViews>
  <sheetFormatPr defaultColWidth="10.28515625" defaultRowHeight="11.25" x14ac:dyDescent="0.2"/>
  <cols>
    <col min="1" max="1" width="6.42578125" style="65" customWidth="1"/>
    <col min="2" max="2" width="58.28515625" style="65" customWidth="1"/>
    <col min="3" max="3" width="10.28515625" style="65"/>
    <col min="4" max="4" width="11.7109375" style="65" customWidth="1"/>
    <col min="5" max="5" width="10.5703125" style="65" customWidth="1"/>
    <col min="6" max="7" width="10.7109375" style="65" customWidth="1"/>
    <col min="8" max="9" width="11.28515625" style="65" customWidth="1"/>
    <col min="10" max="10" width="17" style="65" customWidth="1"/>
    <col min="11" max="11" width="16.28515625" style="65" customWidth="1"/>
    <col min="12" max="256" width="10.28515625" style="65"/>
    <col min="257" max="257" width="6.42578125" style="65" customWidth="1"/>
    <col min="258" max="258" width="58.28515625" style="65" customWidth="1"/>
    <col min="259" max="259" width="10.28515625" style="65"/>
    <col min="260" max="260" width="11" style="65" customWidth="1"/>
    <col min="261" max="262" width="9.7109375" style="65" customWidth="1"/>
    <col min="263" max="263" width="10.7109375" style="65" customWidth="1"/>
    <col min="264" max="265" width="11.28515625" style="65" customWidth="1"/>
    <col min="266" max="266" width="17" style="65" customWidth="1"/>
    <col min="267" max="267" width="16.28515625" style="65" customWidth="1"/>
    <col min="268" max="512" width="10.28515625" style="65"/>
    <col min="513" max="513" width="6.42578125" style="65" customWidth="1"/>
    <col min="514" max="514" width="58.28515625" style="65" customWidth="1"/>
    <col min="515" max="515" width="10.28515625" style="65"/>
    <col min="516" max="516" width="11" style="65" customWidth="1"/>
    <col min="517" max="518" width="9.7109375" style="65" customWidth="1"/>
    <col min="519" max="519" width="10.7109375" style="65" customWidth="1"/>
    <col min="520" max="521" width="11.28515625" style="65" customWidth="1"/>
    <col min="522" max="522" width="17" style="65" customWidth="1"/>
    <col min="523" max="523" width="16.28515625" style="65" customWidth="1"/>
    <col min="524" max="768" width="10.28515625" style="65"/>
    <col min="769" max="769" width="6.42578125" style="65" customWidth="1"/>
    <col min="770" max="770" width="58.28515625" style="65" customWidth="1"/>
    <col min="771" max="771" width="10.28515625" style="65"/>
    <col min="772" max="772" width="11" style="65" customWidth="1"/>
    <col min="773" max="774" width="9.7109375" style="65" customWidth="1"/>
    <col min="775" max="775" width="10.7109375" style="65" customWidth="1"/>
    <col min="776" max="777" width="11.28515625" style="65" customWidth="1"/>
    <col min="778" max="778" width="17" style="65" customWidth="1"/>
    <col min="779" max="779" width="16.28515625" style="65" customWidth="1"/>
    <col min="780" max="1024" width="10.28515625" style="65"/>
    <col min="1025" max="1025" width="6.42578125" style="65" customWidth="1"/>
    <col min="1026" max="1026" width="58.28515625" style="65" customWidth="1"/>
    <col min="1027" max="1027" width="10.28515625" style="65"/>
    <col min="1028" max="1028" width="11" style="65" customWidth="1"/>
    <col min="1029" max="1030" width="9.7109375" style="65" customWidth="1"/>
    <col min="1031" max="1031" width="10.7109375" style="65" customWidth="1"/>
    <col min="1032" max="1033" width="11.28515625" style="65" customWidth="1"/>
    <col min="1034" max="1034" width="17" style="65" customWidth="1"/>
    <col min="1035" max="1035" width="16.28515625" style="65" customWidth="1"/>
    <col min="1036" max="1280" width="10.28515625" style="65"/>
    <col min="1281" max="1281" width="6.42578125" style="65" customWidth="1"/>
    <col min="1282" max="1282" width="58.28515625" style="65" customWidth="1"/>
    <col min="1283" max="1283" width="10.28515625" style="65"/>
    <col min="1284" max="1284" width="11" style="65" customWidth="1"/>
    <col min="1285" max="1286" width="9.7109375" style="65" customWidth="1"/>
    <col min="1287" max="1287" width="10.7109375" style="65" customWidth="1"/>
    <col min="1288" max="1289" width="11.28515625" style="65" customWidth="1"/>
    <col min="1290" max="1290" width="17" style="65" customWidth="1"/>
    <col min="1291" max="1291" width="16.28515625" style="65" customWidth="1"/>
    <col min="1292" max="1536" width="10.28515625" style="65"/>
    <col min="1537" max="1537" width="6.42578125" style="65" customWidth="1"/>
    <col min="1538" max="1538" width="58.28515625" style="65" customWidth="1"/>
    <col min="1539" max="1539" width="10.28515625" style="65"/>
    <col min="1540" max="1540" width="11" style="65" customWidth="1"/>
    <col min="1541" max="1542" width="9.7109375" style="65" customWidth="1"/>
    <col min="1543" max="1543" width="10.7109375" style="65" customWidth="1"/>
    <col min="1544" max="1545" width="11.28515625" style="65" customWidth="1"/>
    <col min="1546" max="1546" width="17" style="65" customWidth="1"/>
    <col min="1547" max="1547" width="16.28515625" style="65" customWidth="1"/>
    <col min="1548" max="1792" width="10.28515625" style="65"/>
    <col min="1793" max="1793" width="6.42578125" style="65" customWidth="1"/>
    <col min="1794" max="1794" width="58.28515625" style="65" customWidth="1"/>
    <col min="1795" max="1795" width="10.28515625" style="65"/>
    <col min="1796" max="1796" width="11" style="65" customWidth="1"/>
    <col min="1797" max="1798" width="9.7109375" style="65" customWidth="1"/>
    <col min="1799" max="1799" width="10.7109375" style="65" customWidth="1"/>
    <col min="1800" max="1801" width="11.28515625" style="65" customWidth="1"/>
    <col min="1802" max="1802" width="17" style="65" customWidth="1"/>
    <col min="1803" max="1803" width="16.28515625" style="65" customWidth="1"/>
    <col min="1804" max="2048" width="10.28515625" style="65"/>
    <col min="2049" max="2049" width="6.42578125" style="65" customWidth="1"/>
    <col min="2050" max="2050" width="58.28515625" style="65" customWidth="1"/>
    <col min="2051" max="2051" width="10.28515625" style="65"/>
    <col min="2052" max="2052" width="11" style="65" customWidth="1"/>
    <col min="2053" max="2054" width="9.7109375" style="65" customWidth="1"/>
    <col min="2055" max="2055" width="10.7109375" style="65" customWidth="1"/>
    <col min="2056" max="2057" width="11.28515625" style="65" customWidth="1"/>
    <col min="2058" max="2058" width="17" style="65" customWidth="1"/>
    <col min="2059" max="2059" width="16.28515625" style="65" customWidth="1"/>
    <col min="2060" max="2304" width="10.28515625" style="65"/>
    <col min="2305" max="2305" width="6.42578125" style="65" customWidth="1"/>
    <col min="2306" max="2306" width="58.28515625" style="65" customWidth="1"/>
    <col min="2307" max="2307" width="10.28515625" style="65"/>
    <col min="2308" max="2308" width="11" style="65" customWidth="1"/>
    <col min="2309" max="2310" width="9.7109375" style="65" customWidth="1"/>
    <col min="2311" max="2311" width="10.7109375" style="65" customWidth="1"/>
    <col min="2312" max="2313" width="11.28515625" style="65" customWidth="1"/>
    <col min="2314" max="2314" width="17" style="65" customWidth="1"/>
    <col min="2315" max="2315" width="16.28515625" style="65" customWidth="1"/>
    <col min="2316" max="2560" width="10.28515625" style="65"/>
    <col min="2561" max="2561" width="6.42578125" style="65" customWidth="1"/>
    <col min="2562" max="2562" width="58.28515625" style="65" customWidth="1"/>
    <col min="2563" max="2563" width="10.28515625" style="65"/>
    <col min="2564" max="2564" width="11" style="65" customWidth="1"/>
    <col min="2565" max="2566" width="9.7109375" style="65" customWidth="1"/>
    <col min="2567" max="2567" width="10.7109375" style="65" customWidth="1"/>
    <col min="2568" max="2569" width="11.28515625" style="65" customWidth="1"/>
    <col min="2570" max="2570" width="17" style="65" customWidth="1"/>
    <col min="2571" max="2571" width="16.28515625" style="65" customWidth="1"/>
    <col min="2572" max="2816" width="10.28515625" style="65"/>
    <col min="2817" max="2817" width="6.42578125" style="65" customWidth="1"/>
    <col min="2818" max="2818" width="58.28515625" style="65" customWidth="1"/>
    <col min="2819" max="2819" width="10.28515625" style="65"/>
    <col min="2820" max="2820" width="11" style="65" customWidth="1"/>
    <col min="2821" max="2822" width="9.7109375" style="65" customWidth="1"/>
    <col min="2823" max="2823" width="10.7109375" style="65" customWidth="1"/>
    <col min="2824" max="2825" width="11.28515625" style="65" customWidth="1"/>
    <col min="2826" max="2826" width="17" style="65" customWidth="1"/>
    <col min="2827" max="2827" width="16.28515625" style="65" customWidth="1"/>
    <col min="2828" max="3072" width="10.28515625" style="65"/>
    <col min="3073" max="3073" width="6.42578125" style="65" customWidth="1"/>
    <col min="3074" max="3074" width="58.28515625" style="65" customWidth="1"/>
    <col min="3075" max="3075" width="10.28515625" style="65"/>
    <col min="3076" max="3076" width="11" style="65" customWidth="1"/>
    <col min="3077" max="3078" width="9.7109375" style="65" customWidth="1"/>
    <col min="3079" max="3079" width="10.7109375" style="65" customWidth="1"/>
    <col min="3080" max="3081" width="11.28515625" style="65" customWidth="1"/>
    <col min="3082" max="3082" width="17" style="65" customWidth="1"/>
    <col min="3083" max="3083" width="16.28515625" style="65" customWidth="1"/>
    <col min="3084" max="3328" width="10.28515625" style="65"/>
    <col min="3329" max="3329" width="6.42578125" style="65" customWidth="1"/>
    <col min="3330" max="3330" width="58.28515625" style="65" customWidth="1"/>
    <col min="3331" max="3331" width="10.28515625" style="65"/>
    <col min="3332" max="3332" width="11" style="65" customWidth="1"/>
    <col min="3333" max="3334" width="9.7109375" style="65" customWidth="1"/>
    <col min="3335" max="3335" width="10.7109375" style="65" customWidth="1"/>
    <col min="3336" max="3337" width="11.28515625" style="65" customWidth="1"/>
    <col min="3338" max="3338" width="17" style="65" customWidth="1"/>
    <col min="3339" max="3339" width="16.28515625" style="65" customWidth="1"/>
    <col min="3340" max="3584" width="10.28515625" style="65"/>
    <col min="3585" max="3585" width="6.42578125" style="65" customWidth="1"/>
    <col min="3586" max="3586" width="58.28515625" style="65" customWidth="1"/>
    <col min="3587" max="3587" width="10.28515625" style="65"/>
    <col min="3588" max="3588" width="11" style="65" customWidth="1"/>
    <col min="3589" max="3590" width="9.7109375" style="65" customWidth="1"/>
    <col min="3591" max="3591" width="10.7109375" style="65" customWidth="1"/>
    <col min="3592" max="3593" width="11.28515625" style="65" customWidth="1"/>
    <col min="3594" max="3594" width="17" style="65" customWidth="1"/>
    <col min="3595" max="3595" width="16.28515625" style="65" customWidth="1"/>
    <col min="3596" max="3840" width="10.28515625" style="65"/>
    <col min="3841" max="3841" width="6.42578125" style="65" customWidth="1"/>
    <col min="3842" max="3842" width="58.28515625" style="65" customWidth="1"/>
    <col min="3843" max="3843" width="10.28515625" style="65"/>
    <col min="3844" max="3844" width="11" style="65" customWidth="1"/>
    <col min="3845" max="3846" width="9.7109375" style="65" customWidth="1"/>
    <col min="3847" max="3847" width="10.7109375" style="65" customWidth="1"/>
    <col min="3848" max="3849" width="11.28515625" style="65" customWidth="1"/>
    <col min="3850" max="3850" width="17" style="65" customWidth="1"/>
    <col min="3851" max="3851" width="16.28515625" style="65" customWidth="1"/>
    <col min="3852" max="4096" width="10.28515625" style="65"/>
    <col min="4097" max="4097" width="6.42578125" style="65" customWidth="1"/>
    <col min="4098" max="4098" width="58.28515625" style="65" customWidth="1"/>
    <col min="4099" max="4099" width="10.28515625" style="65"/>
    <col min="4100" max="4100" width="11" style="65" customWidth="1"/>
    <col min="4101" max="4102" width="9.7109375" style="65" customWidth="1"/>
    <col min="4103" max="4103" width="10.7109375" style="65" customWidth="1"/>
    <col min="4104" max="4105" width="11.28515625" style="65" customWidth="1"/>
    <col min="4106" max="4106" width="17" style="65" customWidth="1"/>
    <col min="4107" max="4107" width="16.28515625" style="65" customWidth="1"/>
    <col min="4108" max="4352" width="10.28515625" style="65"/>
    <col min="4353" max="4353" width="6.42578125" style="65" customWidth="1"/>
    <col min="4354" max="4354" width="58.28515625" style="65" customWidth="1"/>
    <col min="4355" max="4355" width="10.28515625" style="65"/>
    <col min="4356" max="4356" width="11" style="65" customWidth="1"/>
    <col min="4357" max="4358" width="9.7109375" style="65" customWidth="1"/>
    <col min="4359" max="4359" width="10.7109375" style="65" customWidth="1"/>
    <col min="4360" max="4361" width="11.28515625" style="65" customWidth="1"/>
    <col min="4362" max="4362" width="17" style="65" customWidth="1"/>
    <col min="4363" max="4363" width="16.28515625" style="65" customWidth="1"/>
    <col min="4364" max="4608" width="10.28515625" style="65"/>
    <col min="4609" max="4609" width="6.42578125" style="65" customWidth="1"/>
    <col min="4610" max="4610" width="58.28515625" style="65" customWidth="1"/>
    <col min="4611" max="4611" width="10.28515625" style="65"/>
    <col min="4612" max="4612" width="11" style="65" customWidth="1"/>
    <col min="4613" max="4614" width="9.7109375" style="65" customWidth="1"/>
    <col min="4615" max="4615" width="10.7109375" style="65" customWidth="1"/>
    <col min="4616" max="4617" width="11.28515625" style="65" customWidth="1"/>
    <col min="4618" max="4618" width="17" style="65" customWidth="1"/>
    <col min="4619" max="4619" width="16.28515625" style="65" customWidth="1"/>
    <col min="4620" max="4864" width="10.28515625" style="65"/>
    <col min="4865" max="4865" width="6.42578125" style="65" customWidth="1"/>
    <col min="4866" max="4866" width="58.28515625" style="65" customWidth="1"/>
    <col min="4867" max="4867" width="10.28515625" style="65"/>
    <col min="4868" max="4868" width="11" style="65" customWidth="1"/>
    <col min="4869" max="4870" width="9.7109375" style="65" customWidth="1"/>
    <col min="4871" max="4871" width="10.7109375" style="65" customWidth="1"/>
    <col min="4872" max="4873" width="11.28515625" style="65" customWidth="1"/>
    <col min="4874" max="4874" width="17" style="65" customWidth="1"/>
    <col min="4875" max="4875" width="16.28515625" style="65" customWidth="1"/>
    <col min="4876" max="5120" width="10.28515625" style="65"/>
    <col min="5121" max="5121" width="6.42578125" style="65" customWidth="1"/>
    <col min="5122" max="5122" width="58.28515625" style="65" customWidth="1"/>
    <col min="5123" max="5123" width="10.28515625" style="65"/>
    <col min="5124" max="5124" width="11" style="65" customWidth="1"/>
    <col min="5125" max="5126" width="9.7109375" style="65" customWidth="1"/>
    <col min="5127" max="5127" width="10.7109375" style="65" customWidth="1"/>
    <col min="5128" max="5129" width="11.28515625" style="65" customWidth="1"/>
    <col min="5130" max="5130" width="17" style="65" customWidth="1"/>
    <col min="5131" max="5131" width="16.28515625" style="65" customWidth="1"/>
    <col min="5132" max="5376" width="10.28515625" style="65"/>
    <col min="5377" max="5377" width="6.42578125" style="65" customWidth="1"/>
    <col min="5378" max="5378" width="58.28515625" style="65" customWidth="1"/>
    <col min="5379" max="5379" width="10.28515625" style="65"/>
    <col min="5380" max="5380" width="11" style="65" customWidth="1"/>
    <col min="5381" max="5382" width="9.7109375" style="65" customWidth="1"/>
    <col min="5383" max="5383" width="10.7109375" style="65" customWidth="1"/>
    <col min="5384" max="5385" width="11.28515625" style="65" customWidth="1"/>
    <col min="5386" max="5386" width="17" style="65" customWidth="1"/>
    <col min="5387" max="5387" width="16.28515625" style="65" customWidth="1"/>
    <col min="5388" max="5632" width="10.28515625" style="65"/>
    <col min="5633" max="5633" width="6.42578125" style="65" customWidth="1"/>
    <col min="5634" max="5634" width="58.28515625" style="65" customWidth="1"/>
    <col min="5635" max="5635" width="10.28515625" style="65"/>
    <col min="5636" max="5636" width="11" style="65" customWidth="1"/>
    <col min="5637" max="5638" width="9.7109375" style="65" customWidth="1"/>
    <col min="5639" max="5639" width="10.7109375" style="65" customWidth="1"/>
    <col min="5640" max="5641" width="11.28515625" style="65" customWidth="1"/>
    <col min="5642" max="5642" width="17" style="65" customWidth="1"/>
    <col min="5643" max="5643" width="16.28515625" style="65" customWidth="1"/>
    <col min="5644" max="5888" width="10.28515625" style="65"/>
    <col min="5889" max="5889" width="6.42578125" style="65" customWidth="1"/>
    <col min="5890" max="5890" width="58.28515625" style="65" customWidth="1"/>
    <col min="5891" max="5891" width="10.28515625" style="65"/>
    <col min="5892" max="5892" width="11" style="65" customWidth="1"/>
    <col min="5893" max="5894" width="9.7109375" style="65" customWidth="1"/>
    <col min="5895" max="5895" width="10.7109375" style="65" customWidth="1"/>
    <col min="5896" max="5897" width="11.28515625" style="65" customWidth="1"/>
    <col min="5898" max="5898" width="17" style="65" customWidth="1"/>
    <col min="5899" max="5899" width="16.28515625" style="65" customWidth="1"/>
    <col min="5900" max="6144" width="10.28515625" style="65"/>
    <col min="6145" max="6145" width="6.42578125" style="65" customWidth="1"/>
    <col min="6146" max="6146" width="58.28515625" style="65" customWidth="1"/>
    <col min="6147" max="6147" width="10.28515625" style="65"/>
    <col min="6148" max="6148" width="11" style="65" customWidth="1"/>
    <col min="6149" max="6150" width="9.7109375" style="65" customWidth="1"/>
    <col min="6151" max="6151" width="10.7109375" style="65" customWidth="1"/>
    <col min="6152" max="6153" width="11.28515625" style="65" customWidth="1"/>
    <col min="6154" max="6154" width="17" style="65" customWidth="1"/>
    <col min="6155" max="6155" width="16.28515625" style="65" customWidth="1"/>
    <col min="6156" max="6400" width="10.28515625" style="65"/>
    <col min="6401" max="6401" width="6.42578125" style="65" customWidth="1"/>
    <col min="6402" max="6402" width="58.28515625" style="65" customWidth="1"/>
    <col min="6403" max="6403" width="10.28515625" style="65"/>
    <col min="6404" max="6404" width="11" style="65" customWidth="1"/>
    <col min="6405" max="6406" width="9.7109375" style="65" customWidth="1"/>
    <col min="6407" max="6407" width="10.7109375" style="65" customWidth="1"/>
    <col min="6408" max="6409" width="11.28515625" style="65" customWidth="1"/>
    <col min="6410" max="6410" width="17" style="65" customWidth="1"/>
    <col min="6411" max="6411" width="16.28515625" style="65" customWidth="1"/>
    <col min="6412" max="6656" width="10.28515625" style="65"/>
    <col min="6657" max="6657" width="6.42578125" style="65" customWidth="1"/>
    <col min="6658" max="6658" width="58.28515625" style="65" customWidth="1"/>
    <col min="6659" max="6659" width="10.28515625" style="65"/>
    <col min="6660" max="6660" width="11" style="65" customWidth="1"/>
    <col min="6661" max="6662" width="9.7109375" style="65" customWidth="1"/>
    <col min="6663" max="6663" width="10.7109375" style="65" customWidth="1"/>
    <col min="6664" max="6665" width="11.28515625" style="65" customWidth="1"/>
    <col min="6666" max="6666" width="17" style="65" customWidth="1"/>
    <col min="6667" max="6667" width="16.28515625" style="65" customWidth="1"/>
    <col min="6668" max="6912" width="10.28515625" style="65"/>
    <col min="6913" max="6913" width="6.42578125" style="65" customWidth="1"/>
    <col min="6914" max="6914" width="58.28515625" style="65" customWidth="1"/>
    <col min="6915" max="6915" width="10.28515625" style="65"/>
    <col min="6916" max="6916" width="11" style="65" customWidth="1"/>
    <col min="6917" max="6918" width="9.7109375" style="65" customWidth="1"/>
    <col min="6919" max="6919" width="10.7109375" style="65" customWidth="1"/>
    <col min="6920" max="6921" width="11.28515625" style="65" customWidth="1"/>
    <col min="6922" max="6922" width="17" style="65" customWidth="1"/>
    <col min="6923" max="6923" width="16.28515625" style="65" customWidth="1"/>
    <col min="6924" max="7168" width="10.28515625" style="65"/>
    <col min="7169" max="7169" width="6.42578125" style="65" customWidth="1"/>
    <col min="7170" max="7170" width="58.28515625" style="65" customWidth="1"/>
    <col min="7171" max="7171" width="10.28515625" style="65"/>
    <col min="7172" max="7172" width="11" style="65" customWidth="1"/>
    <col min="7173" max="7174" width="9.7109375" style="65" customWidth="1"/>
    <col min="7175" max="7175" width="10.7109375" style="65" customWidth="1"/>
    <col min="7176" max="7177" width="11.28515625" style="65" customWidth="1"/>
    <col min="7178" max="7178" width="17" style="65" customWidth="1"/>
    <col min="7179" max="7179" width="16.28515625" style="65" customWidth="1"/>
    <col min="7180" max="7424" width="10.28515625" style="65"/>
    <col min="7425" max="7425" width="6.42578125" style="65" customWidth="1"/>
    <col min="7426" max="7426" width="58.28515625" style="65" customWidth="1"/>
    <col min="7427" max="7427" width="10.28515625" style="65"/>
    <col min="7428" max="7428" width="11" style="65" customWidth="1"/>
    <col min="7429" max="7430" width="9.7109375" style="65" customWidth="1"/>
    <col min="7431" max="7431" width="10.7109375" style="65" customWidth="1"/>
    <col min="7432" max="7433" width="11.28515625" style="65" customWidth="1"/>
    <col min="7434" max="7434" width="17" style="65" customWidth="1"/>
    <col min="7435" max="7435" width="16.28515625" style="65" customWidth="1"/>
    <col min="7436" max="7680" width="10.28515625" style="65"/>
    <col min="7681" max="7681" width="6.42578125" style="65" customWidth="1"/>
    <col min="7682" max="7682" width="58.28515625" style="65" customWidth="1"/>
    <col min="7683" max="7683" width="10.28515625" style="65"/>
    <col min="7684" max="7684" width="11" style="65" customWidth="1"/>
    <col min="7685" max="7686" width="9.7109375" style="65" customWidth="1"/>
    <col min="7687" max="7687" width="10.7109375" style="65" customWidth="1"/>
    <col min="7688" max="7689" width="11.28515625" style="65" customWidth="1"/>
    <col min="7690" max="7690" width="17" style="65" customWidth="1"/>
    <col min="7691" max="7691" width="16.28515625" style="65" customWidth="1"/>
    <col min="7692" max="7936" width="10.28515625" style="65"/>
    <col min="7937" max="7937" width="6.42578125" style="65" customWidth="1"/>
    <col min="7938" max="7938" width="58.28515625" style="65" customWidth="1"/>
    <col min="7939" max="7939" width="10.28515625" style="65"/>
    <col min="7940" max="7940" width="11" style="65" customWidth="1"/>
    <col min="7941" max="7942" width="9.7109375" style="65" customWidth="1"/>
    <col min="7943" max="7943" width="10.7109375" style="65" customWidth="1"/>
    <col min="7944" max="7945" width="11.28515625" style="65" customWidth="1"/>
    <col min="7946" max="7946" width="17" style="65" customWidth="1"/>
    <col min="7947" max="7947" width="16.28515625" style="65" customWidth="1"/>
    <col min="7948" max="8192" width="10.28515625" style="65"/>
    <col min="8193" max="8193" width="6.42578125" style="65" customWidth="1"/>
    <col min="8194" max="8194" width="58.28515625" style="65" customWidth="1"/>
    <col min="8195" max="8195" width="10.28515625" style="65"/>
    <col min="8196" max="8196" width="11" style="65" customWidth="1"/>
    <col min="8197" max="8198" width="9.7109375" style="65" customWidth="1"/>
    <col min="8199" max="8199" width="10.7109375" style="65" customWidth="1"/>
    <col min="8200" max="8201" width="11.28515625" style="65" customWidth="1"/>
    <col min="8202" max="8202" width="17" style="65" customWidth="1"/>
    <col min="8203" max="8203" width="16.28515625" style="65" customWidth="1"/>
    <col min="8204" max="8448" width="10.28515625" style="65"/>
    <col min="8449" max="8449" width="6.42578125" style="65" customWidth="1"/>
    <col min="8450" max="8450" width="58.28515625" style="65" customWidth="1"/>
    <col min="8451" max="8451" width="10.28515625" style="65"/>
    <col min="8452" max="8452" width="11" style="65" customWidth="1"/>
    <col min="8453" max="8454" width="9.7109375" style="65" customWidth="1"/>
    <col min="8455" max="8455" width="10.7109375" style="65" customWidth="1"/>
    <col min="8456" max="8457" width="11.28515625" style="65" customWidth="1"/>
    <col min="8458" max="8458" width="17" style="65" customWidth="1"/>
    <col min="8459" max="8459" width="16.28515625" style="65" customWidth="1"/>
    <col min="8460" max="8704" width="10.28515625" style="65"/>
    <col min="8705" max="8705" width="6.42578125" style="65" customWidth="1"/>
    <col min="8706" max="8706" width="58.28515625" style="65" customWidth="1"/>
    <col min="8707" max="8707" width="10.28515625" style="65"/>
    <col min="8708" max="8708" width="11" style="65" customWidth="1"/>
    <col min="8709" max="8710" width="9.7109375" style="65" customWidth="1"/>
    <col min="8711" max="8711" width="10.7109375" style="65" customWidth="1"/>
    <col min="8712" max="8713" width="11.28515625" style="65" customWidth="1"/>
    <col min="8714" max="8714" width="17" style="65" customWidth="1"/>
    <col min="8715" max="8715" width="16.28515625" style="65" customWidth="1"/>
    <col min="8716" max="8960" width="10.28515625" style="65"/>
    <col min="8961" max="8961" width="6.42578125" style="65" customWidth="1"/>
    <col min="8962" max="8962" width="58.28515625" style="65" customWidth="1"/>
    <col min="8963" max="8963" width="10.28515625" style="65"/>
    <col min="8964" max="8964" width="11" style="65" customWidth="1"/>
    <col min="8965" max="8966" width="9.7109375" style="65" customWidth="1"/>
    <col min="8967" max="8967" width="10.7109375" style="65" customWidth="1"/>
    <col min="8968" max="8969" width="11.28515625" style="65" customWidth="1"/>
    <col min="8970" max="8970" width="17" style="65" customWidth="1"/>
    <col min="8971" max="8971" width="16.28515625" style="65" customWidth="1"/>
    <col min="8972" max="9216" width="10.28515625" style="65"/>
    <col min="9217" max="9217" width="6.42578125" style="65" customWidth="1"/>
    <col min="9218" max="9218" width="58.28515625" style="65" customWidth="1"/>
    <col min="9219" max="9219" width="10.28515625" style="65"/>
    <col min="9220" max="9220" width="11" style="65" customWidth="1"/>
    <col min="9221" max="9222" width="9.7109375" style="65" customWidth="1"/>
    <col min="9223" max="9223" width="10.7109375" style="65" customWidth="1"/>
    <col min="9224" max="9225" width="11.28515625" style="65" customWidth="1"/>
    <col min="9226" max="9226" width="17" style="65" customWidth="1"/>
    <col min="9227" max="9227" width="16.28515625" style="65" customWidth="1"/>
    <col min="9228" max="9472" width="10.28515625" style="65"/>
    <col min="9473" max="9473" width="6.42578125" style="65" customWidth="1"/>
    <col min="9474" max="9474" width="58.28515625" style="65" customWidth="1"/>
    <col min="9475" max="9475" width="10.28515625" style="65"/>
    <col min="9476" max="9476" width="11" style="65" customWidth="1"/>
    <col min="9477" max="9478" width="9.7109375" style="65" customWidth="1"/>
    <col min="9479" max="9479" width="10.7109375" style="65" customWidth="1"/>
    <col min="9480" max="9481" width="11.28515625" style="65" customWidth="1"/>
    <col min="9482" max="9482" width="17" style="65" customWidth="1"/>
    <col min="9483" max="9483" width="16.28515625" style="65" customWidth="1"/>
    <col min="9484" max="9728" width="10.28515625" style="65"/>
    <col min="9729" max="9729" width="6.42578125" style="65" customWidth="1"/>
    <col min="9730" max="9730" width="58.28515625" style="65" customWidth="1"/>
    <col min="9731" max="9731" width="10.28515625" style="65"/>
    <col min="9732" max="9732" width="11" style="65" customWidth="1"/>
    <col min="9733" max="9734" width="9.7109375" style="65" customWidth="1"/>
    <col min="9735" max="9735" width="10.7109375" style="65" customWidth="1"/>
    <col min="9736" max="9737" width="11.28515625" style="65" customWidth="1"/>
    <col min="9738" max="9738" width="17" style="65" customWidth="1"/>
    <col min="9739" max="9739" width="16.28515625" style="65" customWidth="1"/>
    <col min="9740" max="9984" width="10.28515625" style="65"/>
    <col min="9985" max="9985" width="6.42578125" style="65" customWidth="1"/>
    <col min="9986" max="9986" width="58.28515625" style="65" customWidth="1"/>
    <col min="9987" max="9987" width="10.28515625" style="65"/>
    <col min="9988" max="9988" width="11" style="65" customWidth="1"/>
    <col min="9989" max="9990" width="9.7109375" style="65" customWidth="1"/>
    <col min="9991" max="9991" width="10.7109375" style="65" customWidth="1"/>
    <col min="9992" max="9993" width="11.28515625" style="65" customWidth="1"/>
    <col min="9994" max="9994" width="17" style="65" customWidth="1"/>
    <col min="9995" max="9995" width="16.28515625" style="65" customWidth="1"/>
    <col min="9996" max="10240" width="10.28515625" style="65"/>
    <col min="10241" max="10241" width="6.42578125" style="65" customWidth="1"/>
    <col min="10242" max="10242" width="58.28515625" style="65" customWidth="1"/>
    <col min="10243" max="10243" width="10.28515625" style="65"/>
    <col min="10244" max="10244" width="11" style="65" customWidth="1"/>
    <col min="10245" max="10246" width="9.7109375" style="65" customWidth="1"/>
    <col min="10247" max="10247" width="10.7109375" style="65" customWidth="1"/>
    <col min="10248" max="10249" width="11.28515625" style="65" customWidth="1"/>
    <col min="10250" max="10250" width="17" style="65" customWidth="1"/>
    <col min="10251" max="10251" width="16.28515625" style="65" customWidth="1"/>
    <col min="10252" max="10496" width="10.28515625" style="65"/>
    <col min="10497" max="10497" width="6.42578125" style="65" customWidth="1"/>
    <col min="10498" max="10498" width="58.28515625" style="65" customWidth="1"/>
    <col min="10499" max="10499" width="10.28515625" style="65"/>
    <col min="10500" max="10500" width="11" style="65" customWidth="1"/>
    <col min="10501" max="10502" width="9.7109375" style="65" customWidth="1"/>
    <col min="10503" max="10503" width="10.7109375" style="65" customWidth="1"/>
    <col min="10504" max="10505" width="11.28515625" style="65" customWidth="1"/>
    <col min="10506" max="10506" width="17" style="65" customWidth="1"/>
    <col min="10507" max="10507" width="16.28515625" style="65" customWidth="1"/>
    <col min="10508" max="10752" width="10.28515625" style="65"/>
    <col min="10753" max="10753" width="6.42578125" style="65" customWidth="1"/>
    <col min="10754" max="10754" width="58.28515625" style="65" customWidth="1"/>
    <col min="10755" max="10755" width="10.28515625" style="65"/>
    <col min="10756" max="10756" width="11" style="65" customWidth="1"/>
    <col min="10757" max="10758" width="9.7109375" style="65" customWidth="1"/>
    <col min="10759" max="10759" width="10.7109375" style="65" customWidth="1"/>
    <col min="10760" max="10761" width="11.28515625" style="65" customWidth="1"/>
    <col min="10762" max="10762" width="17" style="65" customWidth="1"/>
    <col min="10763" max="10763" width="16.28515625" style="65" customWidth="1"/>
    <col min="10764" max="11008" width="10.28515625" style="65"/>
    <col min="11009" max="11009" width="6.42578125" style="65" customWidth="1"/>
    <col min="11010" max="11010" width="58.28515625" style="65" customWidth="1"/>
    <col min="11011" max="11011" width="10.28515625" style="65"/>
    <col min="11012" max="11012" width="11" style="65" customWidth="1"/>
    <col min="11013" max="11014" width="9.7109375" style="65" customWidth="1"/>
    <col min="11015" max="11015" width="10.7109375" style="65" customWidth="1"/>
    <col min="11016" max="11017" width="11.28515625" style="65" customWidth="1"/>
    <col min="11018" max="11018" width="17" style="65" customWidth="1"/>
    <col min="11019" max="11019" width="16.28515625" style="65" customWidth="1"/>
    <col min="11020" max="11264" width="10.28515625" style="65"/>
    <col min="11265" max="11265" width="6.42578125" style="65" customWidth="1"/>
    <col min="11266" max="11266" width="58.28515625" style="65" customWidth="1"/>
    <col min="11267" max="11267" width="10.28515625" style="65"/>
    <col min="11268" max="11268" width="11" style="65" customWidth="1"/>
    <col min="11269" max="11270" width="9.7109375" style="65" customWidth="1"/>
    <col min="11271" max="11271" width="10.7109375" style="65" customWidth="1"/>
    <col min="11272" max="11273" width="11.28515625" style="65" customWidth="1"/>
    <col min="11274" max="11274" width="17" style="65" customWidth="1"/>
    <col min="11275" max="11275" width="16.28515625" style="65" customWidth="1"/>
    <col min="11276" max="11520" width="10.28515625" style="65"/>
    <col min="11521" max="11521" width="6.42578125" style="65" customWidth="1"/>
    <col min="11522" max="11522" width="58.28515625" style="65" customWidth="1"/>
    <col min="11523" max="11523" width="10.28515625" style="65"/>
    <col min="11524" max="11524" width="11" style="65" customWidth="1"/>
    <col min="11525" max="11526" width="9.7109375" style="65" customWidth="1"/>
    <col min="11527" max="11527" width="10.7109375" style="65" customWidth="1"/>
    <col min="11528" max="11529" width="11.28515625" style="65" customWidth="1"/>
    <col min="11530" max="11530" width="17" style="65" customWidth="1"/>
    <col min="11531" max="11531" width="16.28515625" style="65" customWidth="1"/>
    <col min="11532" max="11776" width="10.28515625" style="65"/>
    <col min="11777" max="11777" width="6.42578125" style="65" customWidth="1"/>
    <col min="11778" max="11778" width="58.28515625" style="65" customWidth="1"/>
    <col min="11779" max="11779" width="10.28515625" style="65"/>
    <col min="11780" max="11780" width="11" style="65" customWidth="1"/>
    <col min="11781" max="11782" width="9.7109375" style="65" customWidth="1"/>
    <col min="11783" max="11783" width="10.7109375" style="65" customWidth="1"/>
    <col min="11784" max="11785" width="11.28515625" style="65" customWidth="1"/>
    <col min="11786" max="11786" width="17" style="65" customWidth="1"/>
    <col min="11787" max="11787" width="16.28515625" style="65" customWidth="1"/>
    <col min="11788" max="12032" width="10.28515625" style="65"/>
    <col min="12033" max="12033" width="6.42578125" style="65" customWidth="1"/>
    <col min="12034" max="12034" width="58.28515625" style="65" customWidth="1"/>
    <col min="12035" max="12035" width="10.28515625" style="65"/>
    <col min="12036" max="12036" width="11" style="65" customWidth="1"/>
    <col min="12037" max="12038" width="9.7109375" style="65" customWidth="1"/>
    <col min="12039" max="12039" width="10.7109375" style="65" customWidth="1"/>
    <col min="12040" max="12041" width="11.28515625" style="65" customWidth="1"/>
    <col min="12042" max="12042" width="17" style="65" customWidth="1"/>
    <col min="12043" max="12043" width="16.28515625" style="65" customWidth="1"/>
    <col min="12044" max="12288" width="10.28515625" style="65"/>
    <col min="12289" max="12289" width="6.42578125" style="65" customWidth="1"/>
    <col min="12290" max="12290" width="58.28515625" style="65" customWidth="1"/>
    <col min="12291" max="12291" width="10.28515625" style="65"/>
    <col min="12292" max="12292" width="11" style="65" customWidth="1"/>
    <col min="12293" max="12294" width="9.7109375" style="65" customWidth="1"/>
    <col min="12295" max="12295" width="10.7109375" style="65" customWidth="1"/>
    <col min="12296" max="12297" width="11.28515625" style="65" customWidth="1"/>
    <col min="12298" max="12298" width="17" style="65" customWidth="1"/>
    <col min="12299" max="12299" width="16.28515625" style="65" customWidth="1"/>
    <col min="12300" max="12544" width="10.28515625" style="65"/>
    <col min="12545" max="12545" width="6.42578125" style="65" customWidth="1"/>
    <col min="12546" max="12546" width="58.28515625" style="65" customWidth="1"/>
    <col min="12547" max="12547" width="10.28515625" style="65"/>
    <col min="12548" max="12548" width="11" style="65" customWidth="1"/>
    <col min="12549" max="12550" width="9.7109375" style="65" customWidth="1"/>
    <col min="12551" max="12551" width="10.7109375" style="65" customWidth="1"/>
    <col min="12552" max="12553" width="11.28515625" style="65" customWidth="1"/>
    <col min="12554" max="12554" width="17" style="65" customWidth="1"/>
    <col min="12555" max="12555" width="16.28515625" style="65" customWidth="1"/>
    <col min="12556" max="12800" width="10.28515625" style="65"/>
    <col min="12801" max="12801" width="6.42578125" style="65" customWidth="1"/>
    <col min="12802" max="12802" width="58.28515625" style="65" customWidth="1"/>
    <col min="12803" max="12803" width="10.28515625" style="65"/>
    <col min="12804" max="12804" width="11" style="65" customWidth="1"/>
    <col min="12805" max="12806" width="9.7109375" style="65" customWidth="1"/>
    <col min="12807" max="12807" width="10.7109375" style="65" customWidth="1"/>
    <col min="12808" max="12809" width="11.28515625" style="65" customWidth="1"/>
    <col min="12810" max="12810" width="17" style="65" customWidth="1"/>
    <col min="12811" max="12811" width="16.28515625" style="65" customWidth="1"/>
    <col min="12812" max="13056" width="10.28515625" style="65"/>
    <col min="13057" max="13057" width="6.42578125" style="65" customWidth="1"/>
    <col min="13058" max="13058" width="58.28515625" style="65" customWidth="1"/>
    <col min="13059" max="13059" width="10.28515625" style="65"/>
    <col min="13060" max="13060" width="11" style="65" customWidth="1"/>
    <col min="13061" max="13062" width="9.7109375" style="65" customWidth="1"/>
    <col min="13063" max="13063" width="10.7109375" style="65" customWidth="1"/>
    <col min="13064" max="13065" width="11.28515625" style="65" customWidth="1"/>
    <col min="13066" max="13066" width="17" style="65" customWidth="1"/>
    <col min="13067" max="13067" width="16.28515625" style="65" customWidth="1"/>
    <col min="13068" max="13312" width="10.28515625" style="65"/>
    <col min="13313" max="13313" width="6.42578125" style="65" customWidth="1"/>
    <col min="13314" max="13314" width="58.28515625" style="65" customWidth="1"/>
    <col min="13315" max="13315" width="10.28515625" style="65"/>
    <col min="13316" max="13316" width="11" style="65" customWidth="1"/>
    <col min="13317" max="13318" width="9.7109375" style="65" customWidth="1"/>
    <col min="13319" max="13319" width="10.7109375" style="65" customWidth="1"/>
    <col min="13320" max="13321" width="11.28515625" style="65" customWidth="1"/>
    <col min="13322" max="13322" width="17" style="65" customWidth="1"/>
    <col min="13323" max="13323" width="16.28515625" style="65" customWidth="1"/>
    <col min="13324" max="13568" width="10.28515625" style="65"/>
    <col min="13569" max="13569" width="6.42578125" style="65" customWidth="1"/>
    <col min="13570" max="13570" width="58.28515625" style="65" customWidth="1"/>
    <col min="13571" max="13571" width="10.28515625" style="65"/>
    <col min="13572" max="13572" width="11" style="65" customWidth="1"/>
    <col min="13573" max="13574" width="9.7109375" style="65" customWidth="1"/>
    <col min="13575" max="13575" width="10.7109375" style="65" customWidth="1"/>
    <col min="13576" max="13577" width="11.28515625" style="65" customWidth="1"/>
    <col min="13578" max="13578" width="17" style="65" customWidth="1"/>
    <col min="13579" max="13579" width="16.28515625" style="65" customWidth="1"/>
    <col min="13580" max="13824" width="10.28515625" style="65"/>
    <col min="13825" max="13825" width="6.42578125" style="65" customWidth="1"/>
    <col min="13826" max="13826" width="58.28515625" style="65" customWidth="1"/>
    <col min="13827" max="13827" width="10.28515625" style="65"/>
    <col min="13828" max="13828" width="11" style="65" customWidth="1"/>
    <col min="13829" max="13830" width="9.7109375" style="65" customWidth="1"/>
    <col min="13831" max="13831" width="10.7109375" style="65" customWidth="1"/>
    <col min="13832" max="13833" width="11.28515625" style="65" customWidth="1"/>
    <col min="13834" max="13834" width="17" style="65" customWidth="1"/>
    <col min="13835" max="13835" width="16.28515625" style="65" customWidth="1"/>
    <col min="13836" max="14080" width="10.28515625" style="65"/>
    <col min="14081" max="14081" width="6.42578125" style="65" customWidth="1"/>
    <col min="14082" max="14082" width="58.28515625" style="65" customWidth="1"/>
    <col min="14083" max="14083" width="10.28515625" style="65"/>
    <col min="14084" max="14084" width="11" style="65" customWidth="1"/>
    <col min="14085" max="14086" width="9.7109375" style="65" customWidth="1"/>
    <col min="14087" max="14087" width="10.7109375" style="65" customWidth="1"/>
    <col min="14088" max="14089" width="11.28515625" style="65" customWidth="1"/>
    <col min="14090" max="14090" width="17" style="65" customWidth="1"/>
    <col min="14091" max="14091" width="16.28515625" style="65" customWidth="1"/>
    <col min="14092" max="14336" width="10.28515625" style="65"/>
    <col min="14337" max="14337" width="6.42578125" style="65" customWidth="1"/>
    <col min="14338" max="14338" width="58.28515625" style="65" customWidth="1"/>
    <col min="14339" max="14339" width="10.28515625" style="65"/>
    <col min="14340" max="14340" width="11" style="65" customWidth="1"/>
    <col min="14341" max="14342" width="9.7109375" style="65" customWidth="1"/>
    <col min="14343" max="14343" width="10.7109375" style="65" customWidth="1"/>
    <col min="14344" max="14345" width="11.28515625" style="65" customWidth="1"/>
    <col min="14346" max="14346" width="17" style="65" customWidth="1"/>
    <col min="14347" max="14347" width="16.28515625" style="65" customWidth="1"/>
    <col min="14348" max="14592" width="10.28515625" style="65"/>
    <col min="14593" max="14593" width="6.42578125" style="65" customWidth="1"/>
    <col min="14594" max="14594" width="58.28515625" style="65" customWidth="1"/>
    <col min="14595" max="14595" width="10.28515625" style="65"/>
    <col min="14596" max="14596" width="11" style="65" customWidth="1"/>
    <col min="14597" max="14598" width="9.7109375" style="65" customWidth="1"/>
    <col min="14599" max="14599" width="10.7109375" style="65" customWidth="1"/>
    <col min="14600" max="14601" width="11.28515625" style="65" customWidth="1"/>
    <col min="14602" max="14602" width="17" style="65" customWidth="1"/>
    <col min="14603" max="14603" width="16.28515625" style="65" customWidth="1"/>
    <col min="14604" max="14848" width="10.28515625" style="65"/>
    <col min="14849" max="14849" width="6.42578125" style="65" customWidth="1"/>
    <col min="14850" max="14850" width="58.28515625" style="65" customWidth="1"/>
    <col min="14851" max="14851" width="10.28515625" style="65"/>
    <col min="14852" max="14852" width="11" style="65" customWidth="1"/>
    <col min="14853" max="14854" width="9.7109375" style="65" customWidth="1"/>
    <col min="14855" max="14855" width="10.7109375" style="65" customWidth="1"/>
    <col min="14856" max="14857" width="11.28515625" style="65" customWidth="1"/>
    <col min="14858" max="14858" width="17" style="65" customWidth="1"/>
    <col min="14859" max="14859" width="16.28515625" style="65" customWidth="1"/>
    <col min="14860" max="15104" width="10.28515625" style="65"/>
    <col min="15105" max="15105" width="6.42578125" style="65" customWidth="1"/>
    <col min="15106" max="15106" width="58.28515625" style="65" customWidth="1"/>
    <col min="15107" max="15107" width="10.28515625" style="65"/>
    <col min="15108" max="15108" width="11" style="65" customWidth="1"/>
    <col min="15109" max="15110" width="9.7109375" style="65" customWidth="1"/>
    <col min="15111" max="15111" width="10.7109375" style="65" customWidth="1"/>
    <col min="15112" max="15113" width="11.28515625" style="65" customWidth="1"/>
    <col min="15114" max="15114" width="17" style="65" customWidth="1"/>
    <col min="15115" max="15115" width="16.28515625" style="65" customWidth="1"/>
    <col min="15116" max="15360" width="10.28515625" style="65"/>
    <col min="15361" max="15361" width="6.42578125" style="65" customWidth="1"/>
    <col min="15362" max="15362" width="58.28515625" style="65" customWidth="1"/>
    <col min="15363" max="15363" width="10.28515625" style="65"/>
    <col min="15364" max="15364" width="11" style="65" customWidth="1"/>
    <col min="15365" max="15366" width="9.7109375" style="65" customWidth="1"/>
    <col min="15367" max="15367" width="10.7109375" style="65" customWidth="1"/>
    <col min="15368" max="15369" width="11.28515625" style="65" customWidth="1"/>
    <col min="15370" max="15370" width="17" style="65" customWidth="1"/>
    <col min="15371" max="15371" width="16.28515625" style="65" customWidth="1"/>
    <col min="15372" max="15616" width="10.28515625" style="65"/>
    <col min="15617" max="15617" width="6.42578125" style="65" customWidth="1"/>
    <col min="15618" max="15618" width="58.28515625" style="65" customWidth="1"/>
    <col min="15619" max="15619" width="10.28515625" style="65"/>
    <col min="15620" max="15620" width="11" style="65" customWidth="1"/>
    <col min="15621" max="15622" width="9.7109375" style="65" customWidth="1"/>
    <col min="15623" max="15623" width="10.7109375" style="65" customWidth="1"/>
    <col min="15624" max="15625" width="11.28515625" style="65" customWidth="1"/>
    <col min="15626" max="15626" width="17" style="65" customWidth="1"/>
    <col min="15627" max="15627" width="16.28515625" style="65" customWidth="1"/>
    <col min="15628" max="15872" width="10.28515625" style="65"/>
    <col min="15873" max="15873" width="6.42578125" style="65" customWidth="1"/>
    <col min="15874" max="15874" width="58.28515625" style="65" customWidth="1"/>
    <col min="15875" max="15875" width="10.28515625" style="65"/>
    <col min="15876" max="15876" width="11" style="65" customWidth="1"/>
    <col min="15877" max="15878" width="9.7109375" style="65" customWidth="1"/>
    <col min="15879" max="15879" width="10.7109375" style="65" customWidth="1"/>
    <col min="15880" max="15881" width="11.28515625" style="65" customWidth="1"/>
    <col min="15882" max="15882" width="17" style="65" customWidth="1"/>
    <col min="15883" max="15883" width="16.28515625" style="65" customWidth="1"/>
    <col min="15884" max="16128" width="10.28515625" style="65"/>
    <col min="16129" max="16129" width="6.42578125" style="65" customWidth="1"/>
    <col min="16130" max="16130" width="58.28515625" style="65" customWidth="1"/>
    <col min="16131" max="16131" width="10.28515625" style="65"/>
    <col min="16132" max="16132" width="11" style="65" customWidth="1"/>
    <col min="16133" max="16134" width="9.7109375" style="65" customWidth="1"/>
    <col min="16135" max="16135" width="10.7109375" style="65" customWidth="1"/>
    <col min="16136" max="16137" width="11.28515625" style="65" customWidth="1"/>
    <col min="16138" max="16138" width="17" style="65" customWidth="1"/>
    <col min="16139" max="16139" width="16.28515625" style="65" customWidth="1"/>
    <col min="16140" max="16384" width="10.28515625" style="65"/>
  </cols>
  <sheetData>
    <row r="1" spans="1:12" ht="14.25" x14ac:dyDescent="0.2">
      <c r="A1" s="64"/>
      <c r="C1" s="1"/>
      <c r="D1" s="1"/>
      <c r="E1" s="1"/>
      <c r="F1" s="1"/>
      <c r="H1" s="1" t="s">
        <v>11</v>
      </c>
    </row>
    <row r="2" spans="1:12" x14ac:dyDescent="0.2">
      <c r="C2" s="1"/>
      <c r="D2" s="1"/>
      <c r="E2" s="1"/>
      <c r="F2" s="1"/>
      <c r="H2" s="1" t="s">
        <v>79</v>
      </c>
    </row>
    <row r="3" spans="1:12" x14ac:dyDescent="0.2">
      <c r="C3" s="1"/>
      <c r="D3" s="1"/>
      <c r="E3" s="1"/>
      <c r="F3" s="1"/>
      <c r="H3" s="1" t="s">
        <v>50</v>
      </c>
    </row>
    <row r="4" spans="1:12" x14ac:dyDescent="0.2">
      <c r="B4" s="1"/>
      <c r="C4" s="3"/>
      <c r="D4" s="1"/>
      <c r="E4" s="3"/>
      <c r="F4" s="1"/>
      <c r="H4" s="3" t="s">
        <v>80</v>
      </c>
    </row>
    <row r="5" spans="1:12" x14ac:dyDescent="0.2">
      <c r="B5" s="1"/>
      <c r="C5" s="3"/>
      <c r="D5" s="1"/>
      <c r="E5" s="3"/>
      <c r="F5" s="1"/>
      <c r="G5" s="1"/>
      <c r="H5" s="1"/>
    </row>
    <row r="6" spans="1:12" ht="19.5" customHeight="1" x14ac:dyDescent="0.2">
      <c r="A6" s="66" t="s">
        <v>51</v>
      </c>
      <c r="B6" s="66"/>
      <c r="C6" s="66"/>
      <c r="D6" s="66"/>
      <c r="E6" s="66"/>
      <c r="F6" s="66"/>
      <c r="G6" s="66"/>
      <c r="H6" s="66"/>
      <c r="I6" s="66"/>
    </row>
    <row r="7" spans="1:12" ht="18.75" customHeight="1" x14ac:dyDescent="0.2">
      <c r="I7" s="65" t="s">
        <v>0</v>
      </c>
    </row>
    <row r="8" spans="1:12" ht="19.5" x14ac:dyDescent="0.2">
      <c r="A8" s="67"/>
      <c r="B8" s="67"/>
      <c r="C8" s="68"/>
      <c r="D8" s="69" t="s">
        <v>52</v>
      </c>
      <c r="E8" s="70" t="s">
        <v>53</v>
      </c>
      <c r="F8" s="71"/>
      <c r="G8" s="70" t="s">
        <v>12</v>
      </c>
      <c r="H8" s="72"/>
      <c r="I8" s="71"/>
    </row>
    <row r="9" spans="1:12" ht="11.25" customHeight="1" x14ac:dyDescent="0.2">
      <c r="A9" s="73"/>
      <c r="B9" s="73"/>
      <c r="C9" s="74"/>
      <c r="D9" s="75" t="s">
        <v>54</v>
      </c>
      <c r="E9" s="68"/>
      <c r="F9" s="68"/>
      <c r="G9" s="70" t="s">
        <v>55</v>
      </c>
      <c r="H9" s="72"/>
      <c r="I9" s="71"/>
    </row>
    <row r="10" spans="1:12" ht="11.25" customHeight="1" x14ac:dyDescent="0.2">
      <c r="A10" s="73" t="s">
        <v>56</v>
      </c>
      <c r="B10" s="73" t="s">
        <v>57</v>
      </c>
      <c r="C10" s="74"/>
      <c r="D10" s="75" t="s">
        <v>58</v>
      </c>
      <c r="E10" s="74"/>
      <c r="F10" s="74"/>
      <c r="G10" s="68"/>
      <c r="H10" s="68"/>
      <c r="I10" s="68"/>
    </row>
    <row r="11" spans="1:12" x14ac:dyDescent="0.2">
      <c r="A11" s="73"/>
      <c r="B11" s="73"/>
      <c r="C11" s="74" t="s">
        <v>59</v>
      </c>
      <c r="D11" s="75" t="s">
        <v>60</v>
      </c>
      <c r="E11" s="74"/>
      <c r="F11" s="74"/>
      <c r="G11" s="74"/>
      <c r="H11" s="74"/>
      <c r="I11" s="74"/>
    </row>
    <row r="12" spans="1:12" ht="33.75" customHeight="1" x14ac:dyDescent="0.2">
      <c r="A12" s="73"/>
      <c r="B12" s="73"/>
      <c r="C12" s="74" t="s">
        <v>61</v>
      </c>
      <c r="D12" s="75" t="s">
        <v>62</v>
      </c>
      <c r="E12" s="74" t="s">
        <v>63</v>
      </c>
      <c r="F12" s="74" t="s">
        <v>64</v>
      </c>
      <c r="G12" s="74" t="s">
        <v>65</v>
      </c>
      <c r="H12" s="74" t="s">
        <v>66</v>
      </c>
      <c r="I12" s="74" t="s">
        <v>64</v>
      </c>
    </row>
    <row r="13" spans="1:12" x14ac:dyDescent="0.2">
      <c r="A13" s="76"/>
      <c r="B13" s="76"/>
      <c r="C13" s="77"/>
      <c r="D13" s="78" t="s">
        <v>67</v>
      </c>
      <c r="E13" s="77"/>
      <c r="F13" s="77"/>
      <c r="G13" s="77"/>
      <c r="H13" s="77"/>
      <c r="I13" s="77"/>
    </row>
    <row r="14" spans="1:12" ht="11.25" customHeight="1" x14ac:dyDescent="0.2">
      <c r="A14" s="79">
        <v>1</v>
      </c>
      <c r="B14" s="79">
        <v>2</v>
      </c>
      <c r="C14" s="79">
        <v>3</v>
      </c>
      <c r="D14" s="79">
        <v>4</v>
      </c>
      <c r="E14" s="79">
        <v>5</v>
      </c>
      <c r="F14" s="79">
        <v>6</v>
      </c>
      <c r="G14" s="80">
        <v>7</v>
      </c>
      <c r="H14" s="79">
        <v>8</v>
      </c>
      <c r="I14" s="79">
        <v>9</v>
      </c>
    </row>
    <row r="15" spans="1:12" s="87" customFormat="1" ht="12.75" x14ac:dyDescent="0.2">
      <c r="A15" s="81"/>
      <c r="B15" s="82" t="s">
        <v>68</v>
      </c>
      <c r="C15" s="83"/>
      <c r="D15" s="84">
        <v>133809884.06</v>
      </c>
      <c r="E15" s="84">
        <v>57306771.140000001</v>
      </c>
      <c r="F15" s="84">
        <v>76503112.919999987</v>
      </c>
      <c r="G15" s="85">
        <v>94226409.219999999</v>
      </c>
      <c r="H15" s="84">
        <v>30827713.039999999</v>
      </c>
      <c r="I15" s="84">
        <v>63398696.18</v>
      </c>
      <c r="J15" s="86"/>
      <c r="K15" s="86"/>
    </row>
    <row r="16" spans="1:12" s="87" customFormat="1" ht="12.75" x14ac:dyDescent="0.2">
      <c r="A16" s="88"/>
      <c r="B16" s="121" t="s">
        <v>69</v>
      </c>
      <c r="C16" s="122"/>
      <c r="D16" s="123">
        <v>23085761.059999999</v>
      </c>
      <c r="E16" s="123">
        <v>2618898.14</v>
      </c>
      <c r="F16" s="123">
        <v>20466862.919999994</v>
      </c>
      <c r="G16" s="123">
        <v>13737101.319999998</v>
      </c>
      <c r="H16" s="123">
        <v>1023152.1399999999</v>
      </c>
      <c r="I16" s="123">
        <v>12713949.18</v>
      </c>
      <c r="J16" s="89"/>
      <c r="K16" s="90"/>
      <c r="L16" s="90"/>
    </row>
    <row r="17" spans="1:11" s="87" customFormat="1" ht="12.75" x14ac:dyDescent="0.2">
      <c r="A17" s="88"/>
      <c r="B17" s="124" t="s">
        <v>70</v>
      </c>
      <c r="C17" s="125"/>
      <c r="D17" s="126">
        <v>110724123</v>
      </c>
      <c r="E17" s="126">
        <v>54687873</v>
      </c>
      <c r="F17" s="126">
        <v>56036250</v>
      </c>
      <c r="G17" s="126">
        <v>80489307.900000006</v>
      </c>
      <c r="H17" s="126">
        <v>29804560.899999999</v>
      </c>
      <c r="I17" s="126">
        <v>50684747</v>
      </c>
      <c r="J17" s="89"/>
      <c r="K17" s="90"/>
    </row>
    <row r="18" spans="1:11" ht="23.25" thickBot="1" x14ac:dyDescent="0.25">
      <c r="A18" s="91" t="s">
        <v>71</v>
      </c>
      <c r="B18" s="92" t="s">
        <v>72</v>
      </c>
      <c r="C18" s="93"/>
      <c r="D18" s="94">
        <v>103188989.06</v>
      </c>
      <c r="E18" s="94">
        <v>39992467.200000003</v>
      </c>
      <c r="F18" s="94">
        <v>63196521.860000007</v>
      </c>
      <c r="G18" s="94">
        <v>75730846.610000014</v>
      </c>
      <c r="H18" s="94">
        <v>22872101.100000001</v>
      </c>
      <c r="I18" s="95">
        <v>52858745.510000005</v>
      </c>
      <c r="J18" s="96"/>
    </row>
    <row r="19" spans="1:11" ht="22.5" x14ac:dyDescent="0.2">
      <c r="A19" s="97" t="s">
        <v>73</v>
      </c>
      <c r="B19" s="98" t="s">
        <v>74</v>
      </c>
      <c r="C19" s="99"/>
      <c r="D19" s="100"/>
      <c r="E19" s="100"/>
      <c r="F19" s="101"/>
      <c r="G19" s="100"/>
      <c r="H19" s="100"/>
      <c r="I19" s="101"/>
    </row>
    <row r="20" spans="1:11" x14ac:dyDescent="0.2">
      <c r="A20" s="102"/>
      <c r="B20" s="103" t="s">
        <v>75</v>
      </c>
      <c r="C20" s="104"/>
      <c r="D20" s="105"/>
      <c r="E20" s="105"/>
      <c r="F20" s="106"/>
      <c r="G20" s="105"/>
      <c r="H20" s="105"/>
      <c r="I20" s="106"/>
    </row>
    <row r="21" spans="1:11" x14ac:dyDescent="0.2">
      <c r="A21" s="102"/>
      <c r="B21" s="103" t="s">
        <v>70</v>
      </c>
      <c r="C21" s="104" t="s">
        <v>76</v>
      </c>
      <c r="D21" s="107"/>
      <c r="E21" s="107"/>
      <c r="F21" s="106"/>
      <c r="G21" s="105"/>
      <c r="H21" s="107"/>
      <c r="I21" s="106"/>
    </row>
    <row r="22" spans="1:11" x14ac:dyDescent="0.2">
      <c r="A22" s="108"/>
      <c r="B22" s="127" t="s">
        <v>69</v>
      </c>
      <c r="C22" s="109" t="s">
        <v>77</v>
      </c>
      <c r="D22" s="110">
        <f>SUM(E22:F22)</f>
        <v>101173.7</v>
      </c>
      <c r="E22" s="110">
        <v>6600</v>
      </c>
      <c r="F22" s="111">
        <v>94573.7</v>
      </c>
      <c r="G22" s="112">
        <f>SUM(H22:I22)</f>
        <v>101173.7</v>
      </c>
      <c r="H22" s="110">
        <v>6600</v>
      </c>
      <c r="I22" s="111">
        <v>94573.7</v>
      </c>
    </row>
    <row r="23" spans="1:11" x14ac:dyDescent="0.2">
      <c r="A23" s="113"/>
      <c r="B23" s="114"/>
      <c r="C23" s="115"/>
      <c r="D23" s="116"/>
      <c r="E23" s="116"/>
      <c r="F23" s="116"/>
      <c r="G23" s="116"/>
      <c r="H23" s="116"/>
      <c r="I23" s="117"/>
    </row>
    <row r="24" spans="1:11" x14ac:dyDescent="0.2">
      <c r="A24" s="65" t="s">
        <v>78</v>
      </c>
      <c r="D24" s="96"/>
      <c r="E24" s="96"/>
      <c r="F24" s="96"/>
      <c r="G24" s="96"/>
      <c r="H24" s="96"/>
      <c r="I24" s="96"/>
    </row>
    <row r="25" spans="1:11" x14ac:dyDescent="0.2">
      <c r="A25" s="119"/>
      <c r="D25" s="96"/>
      <c r="E25" s="96"/>
      <c r="F25" s="96"/>
      <c r="G25" s="96"/>
      <c r="H25" s="96"/>
      <c r="I25" s="96"/>
    </row>
    <row r="26" spans="1:11" x14ac:dyDescent="0.2">
      <c r="A26" s="119"/>
      <c r="D26" s="96"/>
      <c r="E26" s="96"/>
      <c r="F26" s="96"/>
      <c r="G26" s="96"/>
      <c r="H26" s="96"/>
      <c r="I26" s="96"/>
    </row>
    <row r="27" spans="1:11" x14ac:dyDescent="0.2">
      <c r="A27" s="119"/>
      <c r="D27" s="96"/>
      <c r="E27" s="96"/>
      <c r="F27" s="96"/>
      <c r="G27" s="96"/>
      <c r="H27" s="96"/>
      <c r="I27" s="96"/>
    </row>
    <row r="28" spans="1:11" x14ac:dyDescent="0.2">
      <c r="A28" s="119"/>
      <c r="D28" s="96"/>
      <c r="E28" s="96"/>
      <c r="F28" s="96"/>
      <c r="G28" s="96"/>
      <c r="H28" s="96"/>
      <c r="I28" s="96"/>
    </row>
    <row r="29" spans="1:11" x14ac:dyDescent="0.2">
      <c r="A29" s="119"/>
      <c r="D29" s="96"/>
      <c r="E29" s="96"/>
      <c r="F29" s="96"/>
      <c r="G29" s="96"/>
      <c r="H29" s="96"/>
      <c r="I29" s="96"/>
    </row>
    <row r="30" spans="1:11" x14ac:dyDescent="0.2">
      <c r="A30" s="119"/>
      <c r="D30" s="96"/>
      <c r="E30" s="96"/>
      <c r="F30" s="96"/>
      <c r="G30" s="96"/>
      <c r="H30" s="96"/>
      <c r="I30" s="96"/>
    </row>
    <row r="31" spans="1:11" x14ac:dyDescent="0.2">
      <c r="A31" s="119"/>
      <c r="D31" s="96"/>
      <c r="E31" s="96"/>
      <c r="F31" s="96"/>
      <c r="G31" s="96"/>
      <c r="H31" s="96"/>
      <c r="I31" s="96"/>
    </row>
    <row r="32" spans="1:11" x14ac:dyDescent="0.2">
      <c r="A32" s="119"/>
      <c r="D32" s="96"/>
      <c r="E32" s="96"/>
      <c r="F32" s="96"/>
      <c r="G32" s="96"/>
      <c r="H32" s="96"/>
      <c r="I32" s="96"/>
    </row>
    <row r="33" spans="1:9" x14ac:dyDescent="0.2">
      <c r="A33" s="119"/>
      <c r="D33" s="96"/>
      <c r="E33" s="96"/>
      <c r="F33" s="96"/>
      <c r="G33" s="96"/>
      <c r="H33" s="96"/>
      <c r="I33" s="96"/>
    </row>
    <row r="34" spans="1:9" x14ac:dyDescent="0.2">
      <c r="A34" s="119"/>
      <c r="D34" s="96"/>
      <c r="E34" s="96"/>
      <c r="F34" s="96"/>
      <c r="G34" s="96"/>
      <c r="H34" s="96"/>
      <c r="I34" s="96"/>
    </row>
    <row r="35" spans="1:9" x14ac:dyDescent="0.2">
      <c r="A35" s="119"/>
      <c r="D35" s="96"/>
      <c r="E35" s="96"/>
      <c r="F35" s="96"/>
      <c r="G35" s="96"/>
      <c r="H35" s="96"/>
      <c r="I35" s="96"/>
    </row>
    <row r="36" spans="1:9" x14ac:dyDescent="0.2">
      <c r="A36" s="119"/>
      <c r="D36" s="96"/>
      <c r="E36" s="96"/>
      <c r="F36" s="96"/>
      <c r="G36" s="96"/>
      <c r="H36" s="96"/>
      <c r="I36" s="96"/>
    </row>
    <row r="37" spans="1:9" x14ac:dyDescent="0.2">
      <c r="A37" s="119"/>
      <c r="D37" s="96"/>
      <c r="E37" s="96"/>
      <c r="F37" s="96"/>
      <c r="G37" s="96"/>
      <c r="H37" s="96"/>
      <c r="I37" s="96"/>
    </row>
    <row r="38" spans="1:9" x14ac:dyDescent="0.2">
      <c r="A38" s="119"/>
      <c r="D38" s="96"/>
      <c r="E38" s="96"/>
      <c r="F38" s="96"/>
      <c r="G38" s="96"/>
      <c r="H38" s="96"/>
      <c r="I38" s="96"/>
    </row>
    <row r="39" spans="1:9" x14ac:dyDescent="0.2">
      <c r="A39" s="119"/>
      <c r="D39" s="96"/>
      <c r="E39" s="96"/>
      <c r="F39" s="96"/>
      <c r="G39" s="96"/>
      <c r="H39" s="96"/>
      <c r="I39" s="96"/>
    </row>
    <row r="40" spans="1:9" x14ac:dyDescent="0.2">
      <c r="A40" s="118"/>
      <c r="D40" s="120"/>
      <c r="E40" s="120"/>
      <c r="F40" s="120"/>
      <c r="G40" s="120"/>
      <c r="H40" s="120"/>
      <c r="I40" s="120"/>
    </row>
    <row r="41" spans="1:9" x14ac:dyDescent="0.2">
      <c r="A41" s="118"/>
    </row>
    <row r="42" spans="1:9" x14ac:dyDescent="0.2">
      <c r="A42" s="118"/>
    </row>
  </sheetData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Zał.Nr2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do Zarządzenia nr 192/2021 Prezydenta Miasta Włocławek z dnia 14 maja 2021</dc:title>
  <dc:creator>Beata Duszeńska</dc:creator>
  <cp:keywords>Zał. do Zarządzenia Prezydenta Miasta </cp:keywords>
  <cp:lastModifiedBy>Beata Dymkowska - Ciesiul</cp:lastModifiedBy>
  <cp:lastPrinted>2021-05-17T08:56:29Z</cp:lastPrinted>
  <dcterms:created xsi:type="dcterms:W3CDTF">2014-03-20T12:20:20Z</dcterms:created>
  <dcterms:modified xsi:type="dcterms:W3CDTF">2021-05-17T09:03:14Z</dcterms:modified>
</cp:coreProperties>
</file>