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112C7394-1676-4242-BF28-B88797055526}" xr6:coauthVersionLast="45" xr6:coauthVersionMax="47" xr10:uidLastSave="{00000000-0000-0000-0000-000000000000}"/>
  <bookViews>
    <workbookView xWindow="-120" yWindow="-120" windowWidth="29040" windowHeight="15840" xr2:uid="{023A7C3F-DBEA-4EDA-8B7C-B47A918AE8D1}"/>
  </bookViews>
  <sheets>
    <sheet name="Zał 1" sheetId="1" r:id="rId1"/>
    <sheet name="Zał 2" sheetId="8" r:id="rId2"/>
  </sheets>
  <definedNames>
    <definedName name="_xlnm.Print_Titles" localSheetId="0">'Zał 1'!$7:$9</definedName>
    <definedName name="_xlnm.Print_Titles" localSheetId="1">'Zał 2'!#REF!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8" l="1"/>
  <c r="H16" i="8"/>
  <c r="G16" i="8"/>
  <c r="F16" i="8"/>
  <c r="D16" i="8"/>
  <c r="E15" i="8"/>
  <c r="E14" i="8"/>
  <c r="E13" i="8"/>
  <c r="E12" i="8"/>
  <c r="E11" i="8"/>
  <c r="H76" i="1"/>
  <c r="G75" i="1"/>
  <c r="G74" i="1" s="1"/>
  <c r="F75" i="1"/>
  <c r="H75" i="1" s="1"/>
  <c r="H70" i="1"/>
  <c r="G69" i="1"/>
  <c r="G68" i="1" s="1"/>
  <c r="G67" i="1" s="1"/>
  <c r="F69" i="1"/>
  <c r="F68" i="1" s="1"/>
  <c r="H65" i="1"/>
  <c r="G64" i="1"/>
  <c r="F64" i="1"/>
  <c r="H64" i="1" s="1"/>
  <c r="G63" i="1"/>
  <c r="H62" i="1"/>
  <c r="G61" i="1"/>
  <c r="G60" i="1" s="1"/>
  <c r="F61" i="1"/>
  <c r="F60" i="1" s="1"/>
  <c r="H59" i="1"/>
  <c r="G58" i="1"/>
  <c r="G57" i="1" s="1"/>
  <c r="F58" i="1"/>
  <c r="F57" i="1" s="1"/>
  <c r="H56" i="1"/>
  <c r="G55" i="1"/>
  <c r="G54" i="1" s="1"/>
  <c r="F55" i="1"/>
  <c r="H55" i="1" s="1"/>
  <c r="H52" i="1"/>
  <c r="H51" i="1"/>
  <c r="G50" i="1"/>
  <c r="G49" i="1" s="1"/>
  <c r="G48" i="1" s="1"/>
  <c r="F50" i="1"/>
  <c r="H50" i="1" s="1"/>
  <c r="H45" i="1"/>
  <c r="G41" i="1"/>
  <c r="G40" i="1" s="1"/>
  <c r="G37" i="1" s="1"/>
  <c r="F41" i="1"/>
  <c r="F40" i="1"/>
  <c r="H36" i="1"/>
  <c r="G32" i="1"/>
  <c r="G31" i="1" s="1"/>
  <c r="G30" i="1" s="1"/>
  <c r="G29" i="1" s="1"/>
  <c r="F32" i="1"/>
  <c r="H28" i="1"/>
  <c r="G26" i="1"/>
  <c r="F26" i="1"/>
  <c r="F25" i="1" s="1"/>
  <c r="H24" i="1"/>
  <c r="G22" i="1"/>
  <c r="G21" i="1" s="1"/>
  <c r="F22" i="1"/>
  <c r="H22" i="1" s="1"/>
  <c r="H20" i="1"/>
  <c r="G18" i="1"/>
  <c r="G17" i="1" s="1"/>
  <c r="F18" i="1"/>
  <c r="H18" i="1" s="1"/>
  <c r="H16" i="1"/>
  <c r="G14" i="1"/>
  <c r="G13" i="1" s="1"/>
  <c r="F14" i="1"/>
  <c r="H14" i="1" l="1"/>
  <c r="F63" i="1"/>
  <c r="H63" i="1" s="1"/>
  <c r="E16" i="8"/>
  <c r="H26" i="1"/>
  <c r="H40" i="1"/>
  <c r="F74" i="1"/>
  <c r="F71" i="1" s="1"/>
  <c r="F13" i="1"/>
  <c r="H13" i="1" s="1"/>
  <c r="H32" i="1"/>
  <c r="H68" i="1"/>
  <c r="F67" i="1"/>
  <c r="G53" i="1"/>
  <c r="G47" i="1" s="1"/>
  <c r="H60" i="1"/>
  <c r="H57" i="1"/>
  <c r="F21" i="1"/>
  <c r="H21" i="1" s="1"/>
  <c r="G25" i="1"/>
  <c r="H25" i="1" s="1"/>
  <c r="F37" i="1"/>
  <c r="H37" i="1" s="1"/>
  <c r="H41" i="1"/>
  <c r="H61" i="1"/>
  <c r="F17" i="1"/>
  <c r="F31" i="1"/>
  <c r="F49" i="1"/>
  <c r="F54" i="1"/>
  <c r="H58" i="1"/>
  <c r="H69" i="1"/>
  <c r="G71" i="1"/>
  <c r="H71" i="1" s="1"/>
  <c r="H74" i="1" l="1"/>
  <c r="G12" i="1"/>
  <c r="G11" i="1" s="1"/>
  <c r="G10" i="1" s="1"/>
  <c r="G46" i="1"/>
  <c r="F48" i="1"/>
  <c r="H49" i="1"/>
  <c r="G66" i="1"/>
  <c r="F30" i="1"/>
  <c r="H31" i="1"/>
  <c r="F12" i="1"/>
  <c r="H17" i="1"/>
  <c r="H54" i="1"/>
  <c r="F53" i="1"/>
  <c r="F66" i="1"/>
  <c r="H67" i="1"/>
  <c r="H53" i="1" l="1"/>
  <c r="F47" i="1"/>
  <c r="H48" i="1"/>
  <c r="F29" i="1"/>
  <c r="H30" i="1"/>
  <c r="H66" i="1"/>
  <c r="F11" i="1"/>
  <c r="H12" i="1"/>
  <c r="H11" i="1" l="1"/>
  <c r="F10" i="1"/>
  <c r="H29" i="1"/>
  <c r="F46" i="1"/>
  <c r="H47" i="1"/>
  <c r="H10" i="1" l="1"/>
  <c r="H46" i="1"/>
</calcChain>
</file>

<file path=xl/sharedStrings.xml><?xml version="1.0" encoding="utf-8"?>
<sst xmlns="http://schemas.openxmlformats.org/spreadsheetml/2006/main" count="102" uniqueCount="63">
  <si>
    <t>Załącznik Nr 1</t>
  </si>
  <si>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</si>
  <si>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</si>
  <si>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</si>
  <si>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</si>
  <si>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</si>
  <si>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</si>
  <si>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</si>
  <si>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</si>
  <si>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</si>
  <si>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</si>
  <si>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</si>
  <si>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Technika</t>
  </si>
  <si>
    <t>Licea ogólnokształcące</t>
  </si>
  <si>
    <t>Pomoc społeczna</t>
  </si>
  <si>
    <t>WYDATKI OGÓŁEM:</t>
  </si>
  <si>
    <t>Załącznik Nr 2</t>
  </si>
  <si>
    <t>Dział</t>
  </si>
  <si>
    <t>Rozdział</t>
  </si>
  <si>
    <t>Ogółem:</t>
  </si>
  <si>
    <t xml:space="preserve">Prezydenta Miasta Włocławek </t>
  </si>
  <si>
    <t>Dochody na zadania zlecone:</t>
  </si>
  <si>
    <t>Organ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</si>
  <si>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</si>
  <si>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</si>
  <si>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</si>
  <si>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</si>
  <si>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Wydatki na zadania zlecone:</t>
  </si>
  <si>
    <t>Dochody na zadania własne:</t>
  </si>
  <si>
    <t>Oświata i wychowanie</t>
  </si>
  <si>
    <t>Szkoły podstawowe specjalne</t>
  </si>
  <si>
    <t>dotacje celowe otrzymane z budżetu państwa</t>
  </si>
  <si>
    <t>na realizację bieżących zadań własnych powiatu</t>
  </si>
  <si>
    <t>Szkoły zawodowe specjalne</t>
  </si>
  <si>
    <t>Pomoc dla cudzoziemców</t>
  </si>
  <si>
    <t>Rodzina</t>
  </si>
  <si>
    <t xml:space="preserve">Składki na ubezpieczenie zdrowotne opłacane za osoby </t>
  </si>
  <si>
    <t>pobierające niektóre świadczenia rodzinne oraz za osoby</t>
  </si>
  <si>
    <t>pobierające zasiki dla opiekunów</t>
  </si>
  <si>
    <t>Wydatki na zadania własne:</t>
  </si>
  <si>
    <t>Administracja publiczna</t>
  </si>
  <si>
    <t>Kwalifikacja wojskowa</t>
  </si>
  <si>
    <t>Wydział Spraw Obywatelskich</t>
  </si>
  <si>
    <t>wynagrodzenia bezosobowe</t>
  </si>
  <si>
    <t>zakup usług pozostałych</t>
  </si>
  <si>
    <t>Jednostki oświatowe zbiorczo</t>
  </si>
  <si>
    <t>zakup środków dydaktycznych i książek</t>
  </si>
  <si>
    <t>Miejski Ośrodek Pomocy Rodzinie</t>
  </si>
  <si>
    <t>świadczenia społeczne</t>
  </si>
  <si>
    <t xml:space="preserve">składki na ubezpieczenie zdrowotne </t>
  </si>
  <si>
    <t>do Zarządzenia NR 416/2021</t>
  </si>
  <si>
    <t>z dnia 5 listopada 2021 r.</t>
  </si>
  <si>
    <t>Dochody i wydatki związane z realizacją zadań z zakresu administracji rządowej wykonywanych na podstawie porozumień z organami administracji rządowej na 2021 rok</t>
  </si>
  <si>
    <t>w złotych</t>
  </si>
  <si>
    <t>z tego:</t>
  </si>
  <si>
    <t>Dotacje
ogółem</t>
  </si>
  <si>
    <t>Wydatki
ogółem
(6+9)</t>
  </si>
  <si>
    <t>w tym:</t>
  </si>
  <si>
    <t>Wydatki
bieżące</t>
  </si>
  <si>
    <t>wynagrodzenia i składki od nich naliczane</t>
  </si>
  <si>
    <t>świadczenia na rzecz osób fizycznych</t>
  </si>
  <si>
    <t>Wydatki
majątkowe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</si>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</sst>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 CE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3" xfId="0" applyFont="1" applyBorder="1" applyAlignment="1">
      <alignment horizontal="right"/>
    </xf>
    <xf numFmtId="4" fontId="2" fillId="0" borderId="5" xfId="0" applyNumberFormat="1" applyFont="1" applyBorder="1"/>
    <xf numFmtId="0" fontId="6" fillId="0" borderId="5" xfId="0" applyFon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Continuous" vertical="center" wrapText="1"/>
    </xf>
    <xf numFmtId="0" fontId="9" fillId="0" borderId="17" xfId="0" applyFont="1" applyBorder="1" applyAlignment="1">
      <alignment horizontal="center" vertical="center"/>
    </xf>
    <xf numFmtId="0" fontId="7" fillId="0" borderId="0" xfId="0" applyFont="1"/>
    <xf numFmtId="4" fontId="6" fillId="0" borderId="0" xfId="0" applyNumberFormat="1" applyFont="1"/>
    <xf numFmtId="0" fontId="1" fillId="0" borderId="6" xfId="0" applyFont="1" applyBorder="1"/>
    <xf numFmtId="0" fontId="2" fillId="0" borderId="3" xfId="0" applyFont="1" applyBorder="1" applyAlignment="1">
      <alignment horizontal="right"/>
    </xf>
    <xf numFmtId="3" fontId="1" fillId="0" borderId="4" xfId="0" applyNumberFormat="1" applyFont="1" applyBorder="1"/>
    <xf numFmtId="0" fontId="10" fillId="0" borderId="3" xfId="0" applyFont="1" applyBorder="1"/>
    <xf numFmtId="49" fontId="10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1" fillId="0" borderId="3" xfId="0" applyNumberFormat="1" applyFont="1" applyBorder="1"/>
    <xf numFmtId="0" fontId="2" fillId="0" borderId="3" xfId="0" applyFont="1" applyBorder="1"/>
    <xf numFmtId="4" fontId="5" fillId="0" borderId="3" xfId="0" applyNumberFormat="1" applyFont="1" applyBorder="1" applyAlignment="1">
      <alignment horizontal="right"/>
    </xf>
    <xf numFmtId="3" fontId="2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/>
    <xf numFmtId="0" fontId="1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10" fontId="6" fillId="0" borderId="0" xfId="0" applyNumberFormat="1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11" fillId="2" borderId="14" xfId="0" applyFont="1" applyFill="1" applyBorder="1" applyAlignment="1">
      <alignment horizontal="centerContinuous" vertical="center" wrapText="1"/>
    </xf>
    <xf numFmtId="0" fontId="11" fillId="2" borderId="15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2" xfId="0" applyFont="1" applyBorder="1" applyAlignment="1">
      <alignment vertical="center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/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12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3" fontId="12" fillId="0" borderId="5" xfId="0" applyNumberFormat="1" applyFont="1" applyBorder="1" applyAlignment="1">
      <alignment vertical="center"/>
    </xf>
  </cellXfs>
  <cellStyles count="2">
    <cellStyle name="Normalny" xfId="0" builtinId="0"/>
    <cellStyle name="Normalny 2" xfId="1" xr:uid="{41C777F4-0FB3-4488-A15D-158573A8E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E81A-6D70-426C-941A-73A0A72DC13E}">
  <dimension ref="A1:H333"/>
  <sheetViews>
    <sheetView tabSelected="1" zoomScale="140" zoomScaleNormal="140" workbookViewId="0"/>
  </sheetViews>
  <sheetFormatPr defaultRowHeight="15" x14ac:dyDescent="0.25"/>
  <cols>
    <col min="1" max="1" width="4.140625" style="81" customWidth="1"/>
    <col min="2" max="2" width="6" style="81" customWidth="1"/>
    <col min="3" max="3" width="5" style="81" customWidth="1"/>
    <col min="4" max="4" width="39.140625" style="81" customWidth="1"/>
    <col min="5" max="5" width="12.85546875" style="81" customWidth="1"/>
    <col min="6" max="6" width="10.5703125" style="81" customWidth="1"/>
    <col min="7" max="7" width="10.28515625" style="81" customWidth="1"/>
    <col min="8" max="8" width="12.5703125" style="81" customWidth="1"/>
    <col min="9" max="9" width="10.28515625" style="81" customWidth="1"/>
    <col min="10" max="16384" width="9.140625" style="8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50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20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51</v>
      </c>
      <c r="G4" s="1"/>
      <c r="H4" s="1"/>
    </row>
    <row r="5" spans="1:8" ht="26.25" customHeight="1" x14ac:dyDescent="0.25">
      <c r="A5" s="4" t="s">
        <v>1</v>
      </c>
      <c r="B5" s="82"/>
      <c r="C5" s="5"/>
      <c r="D5" s="5"/>
      <c r="E5" s="82"/>
      <c r="F5" s="82"/>
      <c r="G5" s="6"/>
      <c r="H5" s="82"/>
    </row>
    <row r="6" spans="1:8" ht="15" customHeight="1" x14ac:dyDescent="0.25">
      <c r="A6" s="1"/>
      <c r="B6" s="1"/>
      <c r="C6" s="2"/>
      <c r="D6" s="2"/>
      <c r="E6" s="7"/>
      <c r="F6" s="1"/>
      <c r="G6" s="8"/>
      <c r="H6" s="8"/>
    </row>
    <row r="7" spans="1:8" s="15" customFormat="1" ht="11.25" x14ac:dyDescent="0.2">
      <c r="A7" s="9"/>
      <c r="B7" s="9"/>
      <c r="C7" s="10"/>
      <c r="D7" s="11"/>
      <c r="E7" s="12" t="s">
        <v>2</v>
      </c>
      <c r="F7" s="13"/>
      <c r="G7" s="14"/>
      <c r="H7" s="12" t="s">
        <v>2</v>
      </c>
    </row>
    <row r="8" spans="1:8" s="15" customFormat="1" ht="11.25" x14ac:dyDescent="0.2">
      <c r="A8" s="16" t="s">
        <v>3</v>
      </c>
      <c r="B8" s="16" t="s">
        <v>4</v>
      </c>
      <c r="C8" s="17" t="s">
        <v>5</v>
      </c>
      <c r="D8" s="18" t="s">
        <v>6</v>
      </c>
      <c r="E8" s="16" t="s">
        <v>7</v>
      </c>
      <c r="F8" s="19" t="s">
        <v>8</v>
      </c>
      <c r="G8" s="16" t="s">
        <v>9</v>
      </c>
      <c r="H8" s="16" t="s">
        <v>10</v>
      </c>
    </row>
    <row r="9" spans="1:8" s="15" customFormat="1" ht="4.5" customHeight="1" x14ac:dyDescent="0.2">
      <c r="A9" s="20"/>
      <c r="B9" s="20"/>
      <c r="C9" s="21"/>
      <c r="D9" s="22"/>
      <c r="E9" s="20"/>
      <c r="F9" s="23"/>
      <c r="G9" s="23"/>
      <c r="H9" s="20"/>
    </row>
    <row r="10" spans="1:8" s="15" customFormat="1" ht="22.5" customHeight="1" thickBot="1" x14ac:dyDescent="0.25">
      <c r="A10" s="24"/>
      <c r="B10" s="25"/>
      <c r="C10" s="26"/>
      <c r="D10" s="27" t="s">
        <v>11</v>
      </c>
      <c r="E10" s="28">
        <v>822175300.96000004</v>
      </c>
      <c r="F10" s="28">
        <f>SUM(F11,F29)</f>
        <v>198073</v>
      </c>
      <c r="G10" s="28">
        <f>SUM(G11,G29)</f>
        <v>0</v>
      </c>
      <c r="H10" s="28">
        <f>SUM(E10+F10-G10)</f>
        <v>822373373.96000004</v>
      </c>
    </row>
    <row r="11" spans="1:8" s="15" customFormat="1" ht="22.5" customHeight="1" thickBot="1" x14ac:dyDescent="0.25">
      <c r="A11" s="24"/>
      <c r="B11" s="25"/>
      <c r="C11" s="26"/>
      <c r="D11" s="29" t="s">
        <v>28</v>
      </c>
      <c r="E11" s="30">
        <v>676142307.24000001</v>
      </c>
      <c r="F11" s="30">
        <f>SUM(F12)</f>
        <v>189000</v>
      </c>
      <c r="G11" s="30">
        <f>SUM(G12)</f>
        <v>0</v>
      </c>
      <c r="H11" s="28">
        <f>SUM(E11+F11-G11)</f>
        <v>676331307.24000001</v>
      </c>
    </row>
    <row r="12" spans="1:8" s="15" customFormat="1" ht="18" customHeight="1" thickTop="1" thickBot="1" x14ac:dyDescent="0.25">
      <c r="A12" s="19">
        <v>801</v>
      </c>
      <c r="B12" s="32"/>
      <c r="C12" s="33"/>
      <c r="D12" s="34" t="s">
        <v>29</v>
      </c>
      <c r="E12" s="30">
        <v>25118299.619999997</v>
      </c>
      <c r="F12" s="30">
        <f>SUM(F13,F17,F21,F25)</f>
        <v>189000</v>
      </c>
      <c r="G12" s="30">
        <f>SUM(G13,G17,G21,G25)</f>
        <v>0</v>
      </c>
      <c r="H12" s="30">
        <f>SUM(E12+F12-G12)</f>
        <v>25307299.619999997</v>
      </c>
    </row>
    <row r="13" spans="1:8" s="15" customFormat="1" ht="12" customHeight="1" thickTop="1" x14ac:dyDescent="0.2">
      <c r="A13" s="19"/>
      <c r="B13" s="36">
        <v>80102</v>
      </c>
      <c r="C13" s="26"/>
      <c r="D13" s="52" t="s">
        <v>30</v>
      </c>
      <c r="E13" s="37">
        <v>41577</v>
      </c>
      <c r="F13" s="38">
        <f t="shared" ref="F13:G13" si="0">SUM(F14)</f>
        <v>35000</v>
      </c>
      <c r="G13" s="38">
        <f t="shared" si="0"/>
        <v>0</v>
      </c>
      <c r="H13" s="37">
        <f>SUM(E13+F13-G13)</f>
        <v>76577</v>
      </c>
    </row>
    <row r="14" spans="1:8" s="15" customFormat="1" ht="12" customHeight="1" x14ac:dyDescent="0.2">
      <c r="A14" s="19"/>
      <c r="B14" s="36"/>
      <c r="C14" s="26"/>
      <c r="D14" s="83" t="s">
        <v>22</v>
      </c>
      <c r="E14" s="84">
        <v>0</v>
      </c>
      <c r="F14" s="85">
        <f>SUM(F16)</f>
        <v>35000</v>
      </c>
      <c r="G14" s="85">
        <f>SUM(G16)</f>
        <v>0</v>
      </c>
      <c r="H14" s="84">
        <f>SUM(E14+F14-G14)</f>
        <v>35000</v>
      </c>
    </row>
    <row r="15" spans="1:8" s="15" customFormat="1" ht="12" customHeight="1" x14ac:dyDescent="0.2">
      <c r="A15" s="19"/>
      <c r="B15" s="32"/>
      <c r="C15" s="53">
        <v>2130</v>
      </c>
      <c r="D15" s="36" t="s">
        <v>31</v>
      </c>
      <c r="E15" s="40"/>
      <c r="F15" s="41"/>
      <c r="G15" s="42"/>
      <c r="H15" s="40"/>
    </row>
    <row r="16" spans="1:8" s="15" customFormat="1" ht="12" customHeight="1" x14ac:dyDescent="0.2">
      <c r="A16" s="19"/>
      <c r="B16" s="32"/>
      <c r="C16" s="53"/>
      <c r="D16" s="54" t="s">
        <v>32</v>
      </c>
      <c r="E16" s="40">
        <v>0</v>
      </c>
      <c r="F16" s="41">
        <v>35000</v>
      </c>
      <c r="G16" s="41"/>
      <c r="H16" s="40">
        <f>SUM(E16+F16-G16)</f>
        <v>35000</v>
      </c>
    </row>
    <row r="17" spans="1:8" s="15" customFormat="1" ht="12" customHeight="1" x14ac:dyDescent="0.2">
      <c r="A17" s="19"/>
      <c r="B17" s="36">
        <v>80115</v>
      </c>
      <c r="C17" s="26"/>
      <c r="D17" s="52" t="s">
        <v>12</v>
      </c>
      <c r="E17" s="37">
        <v>91147.74</v>
      </c>
      <c r="F17" s="38">
        <f t="shared" ref="F17:G17" si="1">SUM(F18)</f>
        <v>84000</v>
      </c>
      <c r="G17" s="38">
        <f t="shared" si="1"/>
        <v>0</v>
      </c>
      <c r="H17" s="37">
        <f>SUM(E17+F17-G17)</f>
        <v>175147.74</v>
      </c>
    </row>
    <row r="18" spans="1:8" s="15" customFormat="1" ht="12" customHeight="1" x14ac:dyDescent="0.2">
      <c r="A18" s="19"/>
      <c r="B18" s="36"/>
      <c r="C18" s="26"/>
      <c r="D18" s="83" t="s">
        <v>22</v>
      </c>
      <c r="E18" s="84">
        <v>0</v>
      </c>
      <c r="F18" s="85">
        <f>SUM(F20)</f>
        <v>84000</v>
      </c>
      <c r="G18" s="85">
        <f>SUM(G20)</f>
        <v>0</v>
      </c>
      <c r="H18" s="84">
        <f>SUM(E18+F18-G18)</f>
        <v>84000</v>
      </c>
    </row>
    <row r="19" spans="1:8" s="15" customFormat="1" ht="12" customHeight="1" x14ac:dyDescent="0.2">
      <c r="A19" s="19"/>
      <c r="B19" s="32"/>
      <c r="C19" s="53">
        <v>2130</v>
      </c>
      <c r="D19" s="36" t="s">
        <v>31</v>
      </c>
      <c r="E19" s="40"/>
      <c r="F19" s="41"/>
      <c r="G19" s="42"/>
      <c r="H19" s="40"/>
    </row>
    <row r="20" spans="1:8" s="15" customFormat="1" ht="12" customHeight="1" x14ac:dyDescent="0.2">
      <c r="A20" s="19"/>
      <c r="B20" s="32"/>
      <c r="C20" s="53"/>
      <c r="D20" s="54" t="s">
        <v>32</v>
      </c>
      <c r="E20" s="40">
        <v>0</v>
      </c>
      <c r="F20" s="41">
        <v>84000</v>
      </c>
      <c r="G20" s="41"/>
      <c r="H20" s="40">
        <f>SUM(E20+F20-G20)</f>
        <v>84000</v>
      </c>
    </row>
    <row r="21" spans="1:8" s="15" customFormat="1" ht="12" customHeight="1" x14ac:dyDescent="0.2">
      <c r="A21" s="19"/>
      <c r="B21" s="36">
        <v>80120</v>
      </c>
      <c r="C21" s="26"/>
      <c r="D21" s="52" t="s">
        <v>13</v>
      </c>
      <c r="E21" s="37">
        <v>41104.199999999997</v>
      </c>
      <c r="F21" s="38">
        <f>SUM(F22)</f>
        <v>56000</v>
      </c>
      <c r="G21" s="38">
        <f>SUM(G22)</f>
        <v>0</v>
      </c>
      <c r="H21" s="37">
        <f>SUM(E21+F21-G21)</f>
        <v>97104.2</v>
      </c>
    </row>
    <row r="22" spans="1:8" s="15" customFormat="1" ht="12" customHeight="1" x14ac:dyDescent="0.2">
      <c r="A22" s="19"/>
      <c r="B22" s="36"/>
      <c r="C22" s="26"/>
      <c r="D22" s="83" t="s">
        <v>22</v>
      </c>
      <c r="E22" s="84">
        <v>12000</v>
      </c>
      <c r="F22" s="85">
        <f>SUM(F24)</f>
        <v>56000</v>
      </c>
      <c r="G22" s="85">
        <f>SUM(G24)</f>
        <v>0</v>
      </c>
      <c r="H22" s="84">
        <f>SUM(E22+F22-G22)</f>
        <v>68000</v>
      </c>
    </row>
    <row r="23" spans="1:8" s="15" customFormat="1" ht="12" customHeight="1" x14ac:dyDescent="0.2">
      <c r="A23" s="19"/>
      <c r="B23" s="36"/>
      <c r="C23" s="53">
        <v>2130</v>
      </c>
      <c r="D23" s="36" t="s">
        <v>31</v>
      </c>
      <c r="E23" s="40"/>
      <c r="F23" s="41"/>
      <c r="G23" s="42"/>
      <c r="H23" s="40"/>
    </row>
    <row r="24" spans="1:8" s="15" customFormat="1" ht="12" customHeight="1" x14ac:dyDescent="0.2">
      <c r="A24" s="19"/>
      <c r="B24" s="36"/>
      <c r="C24" s="53"/>
      <c r="D24" s="54" t="s">
        <v>32</v>
      </c>
      <c r="E24" s="40">
        <v>12000</v>
      </c>
      <c r="F24" s="41">
        <v>56000</v>
      </c>
      <c r="G24" s="41"/>
      <c r="H24" s="40">
        <f>SUM(E24+F24-G24)</f>
        <v>68000</v>
      </c>
    </row>
    <row r="25" spans="1:8" s="15" customFormat="1" ht="12" customHeight="1" x14ac:dyDescent="0.2">
      <c r="A25" s="19"/>
      <c r="B25" s="36">
        <v>80134</v>
      </c>
      <c r="C25" s="26"/>
      <c r="D25" s="43" t="s">
        <v>33</v>
      </c>
      <c r="E25" s="37">
        <v>0</v>
      </c>
      <c r="F25" s="38">
        <f t="shared" ref="F25:G25" si="2">SUM(F26)</f>
        <v>14000</v>
      </c>
      <c r="G25" s="38">
        <f t="shared" si="2"/>
        <v>0</v>
      </c>
      <c r="H25" s="37">
        <f>SUM(E25+F25-G25)</f>
        <v>14000</v>
      </c>
    </row>
    <row r="26" spans="1:8" s="15" customFormat="1" ht="12" customHeight="1" x14ac:dyDescent="0.2">
      <c r="A26" s="19"/>
      <c r="B26" s="55"/>
      <c r="C26" s="56"/>
      <c r="D26" s="86" t="s">
        <v>22</v>
      </c>
      <c r="E26" s="84">
        <v>0</v>
      </c>
      <c r="F26" s="85">
        <f>SUM(F28:F28)</f>
        <v>14000</v>
      </c>
      <c r="G26" s="85">
        <f>SUM(G28:G28)</f>
        <v>0</v>
      </c>
      <c r="H26" s="84">
        <f>SUM(E26+F26-G26)</f>
        <v>14000</v>
      </c>
    </row>
    <row r="27" spans="1:8" s="15" customFormat="1" ht="12" customHeight="1" x14ac:dyDescent="0.2">
      <c r="A27" s="19"/>
      <c r="B27" s="32"/>
      <c r="C27" s="53">
        <v>2130</v>
      </c>
      <c r="D27" s="36" t="s">
        <v>31</v>
      </c>
      <c r="E27" s="57"/>
      <c r="F27" s="57"/>
      <c r="G27" s="57"/>
      <c r="H27" s="57"/>
    </row>
    <row r="28" spans="1:8" s="15" customFormat="1" ht="12" customHeight="1" x14ac:dyDescent="0.2">
      <c r="A28" s="19"/>
      <c r="B28" s="32"/>
      <c r="C28" s="53"/>
      <c r="D28" s="54" t="s">
        <v>32</v>
      </c>
      <c r="E28" s="57">
        <v>0</v>
      </c>
      <c r="F28" s="57">
        <v>14000</v>
      </c>
      <c r="G28" s="57"/>
      <c r="H28" s="58">
        <f>SUM(E28+F28-G28)</f>
        <v>14000</v>
      </c>
    </row>
    <row r="29" spans="1:8" s="15" customFormat="1" ht="22.15" customHeight="1" thickBot="1" x14ac:dyDescent="0.25">
      <c r="A29" s="24"/>
      <c r="B29" s="25"/>
      <c r="C29" s="26"/>
      <c r="D29" s="29" t="s">
        <v>21</v>
      </c>
      <c r="E29" s="30">
        <v>126430894.92</v>
      </c>
      <c r="F29" s="35">
        <f>SUM(F30,F37)</f>
        <v>9073</v>
      </c>
      <c r="G29" s="35">
        <f>SUM(G30,G37)</f>
        <v>0</v>
      </c>
      <c r="H29" s="30">
        <f>SUM(E29+F29-G29)</f>
        <v>126439967.92</v>
      </c>
    </row>
    <row r="30" spans="1:8" s="15" customFormat="1" ht="19.149999999999999" customHeight="1" thickTop="1" thickBot="1" x14ac:dyDescent="0.25">
      <c r="A30" s="31">
        <v>852</v>
      </c>
      <c r="B30" s="32"/>
      <c r="C30" s="33"/>
      <c r="D30" s="34" t="s">
        <v>14</v>
      </c>
      <c r="E30" s="35">
        <v>3561828.41</v>
      </c>
      <c r="F30" s="35">
        <f>SUM(F31)</f>
        <v>1500</v>
      </c>
      <c r="G30" s="35">
        <f>SUM(G31)</f>
        <v>0</v>
      </c>
      <c r="H30" s="35">
        <f>SUM(E30+F30-G30)</f>
        <v>3563328.41</v>
      </c>
    </row>
    <row r="31" spans="1:8" s="15" customFormat="1" ht="12" customHeight="1" thickTop="1" x14ac:dyDescent="0.2">
      <c r="A31" s="24"/>
      <c r="B31" s="36">
        <v>85231</v>
      </c>
      <c r="C31" s="26"/>
      <c r="D31" s="43" t="s">
        <v>34</v>
      </c>
      <c r="E31" s="37">
        <v>0</v>
      </c>
      <c r="F31" s="38">
        <f t="shared" ref="F31:G31" si="3">SUM(F32)</f>
        <v>1500</v>
      </c>
      <c r="G31" s="38">
        <f t="shared" si="3"/>
        <v>0</v>
      </c>
      <c r="H31" s="37">
        <f>SUM(E31+F31-G31)</f>
        <v>1500</v>
      </c>
    </row>
    <row r="32" spans="1:8" s="15" customFormat="1" ht="12" customHeight="1" x14ac:dyDescent="0.2">
      <c r="A32" s="31"/>
      <c r="B32" s="36"/>
      <c r="C32" s="26"/>
      <c r="D32" s="83" t="s">
        <v>22</v>
      </c>
      <c r="E32" s="84">
        <v>0</v>
      </c>
      <c r="F32" s="85">
        <f>SUM(F36)</f>
        <v>1500</v>
      </c>
      <c r="G32" s="85">
        <f>SUM(G36)</f>
        <v>0</v>
      </c>
      <c r="H32" s="84">
        <f>SUM(E32+F32-G32)</f>
        <v>1500</v>
      </c>
    </row>
    <row r="33" spans="1:8" s="15" customFormat="1" ht="12" customHeight="1" x14ac:dyDescent="0.2">
      <c r="A33" s="31"/>
      <c r="B33" s="32"/>
      <c r="C33" s="26" t="s">
        <v>23</v>
      </c>
      <c r="D33" s="36" t="s">
        <v>24</v>
      </c>
      <c r="E33" s="40"/>
      <c r="F33" s="41"/>
      <c r="G33" s="42"/>
      <c r="H33" s="40"/>
    </row>
    <row r="34" spans="1:8" s="15" customFormat="1" ht="12" customHeight="1" x14ac:dyDescent="0.2">
      <c r="A34" s="31"/>
      <c r="B34" s="32"/>
      <c r="C34" s="44"/>
      <c r="D34" s="36" t="s">
        <v>25</v>
      </c>
      <c r="E34" s="40"/>
      <c r="F34" s="41"/>
      <c r="G34" s="42"/>
      <c r="H34" s="40"/>
    </row>
    <row r="35" spans="1:8" s="15" customFormat="1" ht="12" customHeight="1" x14ac:dyDescent="0.2">
      <c r="A35" s="31"/>
      <c r="B35" s="32"/>
      <c r="C35" s="44"/>
      <c r="D35" s="36" t="s">
        <v>26</v>
      </c>
      <c r="E35" s="40"/>
      <c r="F35" s="41"/>
      <c r="G35" s="42"/>
      <c r="H35" s="40"/>
    </row>
    <row r="36" spans="1:8" s="15" customFormat="1" ht="12" customHeight="1" x14ac:dyDescent="0.2">
      <c r="A36" s="31"/>
      <c r="B36" s="32"/>
      <c r="C36" s="44"/>
      <c r="D36" s="39" t="s">
        <v>62</v>
      </c>
      <c r="E36" s="40">
        <v>0</v>
      </c>
      <c r="F36" s="41">
        <v>1500</v>
      </c>
      <c r="G36" s="42"/>
      <c r="H36" s="40">
        <f>SUM(E36+F36-G36)</f>
        <v>1500</v>
      </c>
    </row>
    <row r="37" spans="1:8" s="15" customFormat="1" ht="12" customHeight="1" thickBot="1" x14ac:dyDescent="0.25">
      <c r="A37" s="32">
        <v>855</v>
      </c>
      <c r="B37" s="32"/>
      <c r="C37" s="33"/>
      <c r="D37" s="34" t="s">
        <v>35</v>
      </c>
      <c r="E37" s="35">
        <v>119975677.81999999</v>
      </c>
      <c r="F37" s="35">
        <f>SUM(F40)</f>
        <v>7573</v>
      </c>
      <c r="G37" s="35">
        <f>SUM(G40)</f>
        <v>0</v>
      </c>
      <c r="H37" s="35">
        <f>SUM(E37+F37-G37)</f>
        <v>119983250.81999999</v>
      </c>
    </row>
    <row r="38" spans="1:8" s="15" customFormat="1" ht="12" customHeight="1" thickTop="1" x14ac:dyDescent="0.2">
      <c r="A38" s="31"/>
      <c r="B38" s="36">
        <v>85513</v>
      </c>
      <c r="C38" s="26"/>
      <c r="D38" s="59" t="s">
        <v>36</v>
      </c>
      <c r="E38" s="60"/>
      <c r="F38" s="60"/>
      <c r="G38" s="60"/>
      <c r="H38" s="60"/>
    </row>
    <row r="39" spans="1:8" s="15" customFormat="1" ht="12" customHeight="1" x14ac:dyDescent="0.2">
      <c r="A39" s="31"/>
      <c r="B39" s="25"/>
      <c r="C39" s="26"/>
      <c r="D39" s="54" t="s">
        <v>37</v>
      </c>
      <c r="E39" s="60"/>
      <c r="F39" s="60"/>
      <c r="G39" s="60"/>
      <c r="H39" s="60"/>
    </row>
    <row r="40" spans="1:8" s="15" customFormat="1" ht="12" customHeight="1" x14ac:dyDescent="0.2">
      <c r="A40" s="24"/>
      <c r="B40" s="36"/>
      <c r="C40" s="26"/>
      <c r="D40" s="52" t="s">
        <v>38</v>
      </c>
      <c r="E40" s="37">
        <v>261398</v>
      </c>
      <c r="F40" s="38">
        <f t="shared" ref="F40:G40" si="4">SUM(F41)</f>
        <v>7573</v>
      </c>
      <c r="G40" s="38">
        <f t="shared" si="4"/>
        <v>0</v>
      </c>
      <c r="H40" s="37">
        <f>SUM(E40+F40-G40)</f>
        <v>268971</v>
      </c>
    </row>
    <row r="41" spans="1:8" s="15" customFormat="1" ht="12" customHeight="1" x14ac:dyDescent="0.2">
      <c r="A41" s="31"/>
      <c r="B41" s="36"/>
      <c r="C41" s="26"/>
      <c r="D41" s="83" t="s">
        <v>22</v>
      </c>
      <c r="E41" s="84">
        <v>261398</v>
      </c>
      <c r="F41" s="85">
        <f>SUM(F45)</f>
        <v>7573</v>
      </c>
      <c r="G41" s="85">
        <f>SUM(G45)</f>
        <v>0</v>
      </c>
      <c r="H41" s="84">
        <f>SUM(E41+F41-G41)</f>
        <v>268971</v>
      </c>
    </row>
    <row r="42" spans="1:8" s="15" customFormat="1" ht="12" customHeight="1" x14ac:dyDescent="0.2">
      <c r="A42" s="31"/>
      <c r="B42" s="32"/>
      <c r="C42" s="26" t="s">
        <v>23</v>
      </c>
      <c r="D42" s="36" t="s">
        <v>24</v>
      </c>
      <c r="E42" s="40"/>
      <c r="F42" s="41"/>
      <c r="G42" s="42"/>
      <c r="H42" s="40"/>
    </row>
    <row r="43" spans="1:8" s="15" customFormat="1" ht="12" customHeight="1" x14ac:dyDescent="0.2">
      <c r="A43" s="31"/>
      <c r="B43" s="32"/>
      <c r="C43" s="44"/>
      <c r="D43" s="36" t="s">
        <v>25</v>
      </c>
      <c r="E43" s="40"/>
      <c r="F43" s="41"/>
      <c r="G43" s="42"/>
      <c r="H43" s="40"/>
    </row>
    <row r="44" spans="1:8" s="15" customFormat="1" ht="12" customHeight="1" x14ac:dyDescent="0.2">
      <c r="A44" s="31"/>
      <c r="B44" s="32"/>
      <c r="C44" s="44"/>
      <c r="D44" s="36" t="s">
        <v>26</v>
      </c>
      <c r="E44" s="40"/>
      <c r="F44" s="41"/>
      <c r="G44" s="42"/>
      <c r="H44" s="40"/>
    </row>
    <row r="45" spans="1:8" s="15" customFormat="1" ht="12" customHeight="1" x14ac:dyDescent="0.2">
      <c r="A45" s="31"/>
      <c r="B45" s="32"/>
      <c r="C45" s="44"/>
      <c r="D45" s="39" t="s">
        <v>62</v>
      </c>
      <c r="E45" s="40">
        <v>261398</v>
      </c>
      <c r="F45" s="41">
        <v>7573</v>
      </c>
      <c r="G45" s="42"/>
      <c r="H45" s="40">
        <f>SUM(E45+F45-G45)</f>
        <v>268971</v>
      </c>
    </row>
    <row r="46" spans="1:8" s="15" customFormat="1" ht="22.5" customHeight="1" thickBot="1" x14ac:dyDescent="0.25">
      <c r="A46" s="44"/>
      <c r="B46" s="36"/>
      <c r="C46" s="26"/>
      <c r="D46" s="27" t="s">
        <v>15</v>
      </c>
      <c r="E46" s="28">
        <v>927211750.95999992</v>
      </c>
      <c r="F46" s="28">
        <f>SUM(F47,F66)</f>
        <v>207303</v>
      </c>
      <c r="G46" s="28">
        <f>SUM(G47,G66)</f>
        <v>9230</v>
      </c>
      <c r="H46" s="28">
        <f>SUM(E46+F46-G46)</f>
        <v>927409823.95999992</v>
      </c>
    </row>
    <row r="47" spans="1:8" s="15" customFormat="1" ht="19.149999999999999" customHeight="1" thickBot="1" x14ac:dyDescent="0.25">
      <c r="A47" s="44"/>
      <c r="B47" s="36"/>
      <c r="C47" s="26"/>
      <c r="D47" s="29" t="s">
        <v>39</v>
      </c>
      <c r="E47" s="30">
        <v>781183798.23000002</v>
      </c>
      <c r="F47" s="30">
        <f>SUM(F48,F53)</f>
        <v>198230</v>
      </c>
      <c r="G47" s="30">
        <f>SUM(G48,G53)</f>
        <v>9230</v>
      </c>
      <c r="H47" s="30">
        <f t="shared" ref="H47:H66" si="5">SUM(E47+F47-G47)</f>
        <v>781372798.23000002</v>
      </c>
    </row>
    <row r="48" spans="1:8" s="15" customFormat="1" ht="19.149999999999999" customHeight="1" thickTop="1" thickBot="1" x14ac:dyDescent="0.25">
      <c r="A48" s="31">
        <v>750</v>
      </c>
      <c r="B48" s="32"/>
      <c r="C48" s="33"/>
      <c r="D48" s="34" t="s">
        <v>40</v>
      </c>
      <c r="E48" s="30">
        <v>61544053</v>
      </c>
      <c r="F48" s="35">
        <f>SUM(F49)</f>
        <v>6900</v>
      </c>
      <c r="G48" s="35">
        <f>SUM(G49)</f>
        <v>6900</v>
      </c>
      <c r="H48" s="30">
        <f t="shared" si="5"/>
        <v>61544053</v>
      </c>
    </row>
    <row r="49" spans="1:8" s="15" customFormat="1" ht="12" customHeight="1" thickTop="1" x14ac:dyDescent="0.2">
      <c r="A49" s="44"/>
      <c r="B49" s="36">
        <v>75045</v>
      </c>
      <c r="C49" s="26"/>
      <c r="D49" s="61" t="s">
        <v>41</v>
      </c>
      <c r="E49" s="38">
        <v>25369</v>
      </c>
      <c r="F49" s="38">
        <f>SUM(F50)</f>
        <v>6900</v>
      </c>
      <c r="G49" s="38">
        <f>SUM(G50)</f>
        <v>6900</v>
      </c>
      <c r="H49" s="37">
        <f>SUM(E49+F49-G49)</f>
        <v>25369</v>
      </c>
    </row>
    <row r="50" spans="1:8" s="15" customFormat="1" ht="12" customHeight="1" x14ac:dyDescent="0.2">
      <c r="A50" s="44"/>
      <c r="B50" s="32"/>
      <c r="C50" s="26"/>
      <c r="D50" s="87" t="s">
        <v>42</v>
      </c>
      <c r="E50" s="88">
        <v>25369</v>
      </c>
      <c r="F50" s="88">
        <f>SUM(F51:F52)</f>
        <v>6900</v>
      </c>
      <c r="G50" s="88">
        <f>SUM(G51:G52)</f>
        <v>6900</v>
      </c>
      <c r="H50" s="89">
        <f>SUM(E50+F50-G50)</f>
        <v>25369</v>
      </c>
    </row>
    <row r="51" spans="1:8" s="15" customFormat="1" ht="12" customHeight="1" x14ac:dyDescent="0.2">
      <c r="A51" s="44"/>
      <c r="B51" s="32"/>
      <c r="C51" s="44">
        <v>4170</v>
      </c>
      <c r="D51" s="39" t="s">
        <v>43</v>
      </c>
      <c r="E51" s="40">
        <v>25369</v>
      </c>
      <c r="F51" s="40"/>
      <c r="G51" s="40">
        <v>6900</v>
      </c>
      <c r="H51" s="40">
        <f t="shared" ref="H51:H52" si="6">SUM(E51+F51-G51)</f>
        <v>18469</v>
      </c>
    </row>
    <row r="52" spans="1:8" s="15" customFormat="1" ht="12" customHeight="1" x14ac:dyDescent="0.2">
      <c r="A52" s="44"/>
      <c r="B52" s="36"/>
      <c r="C52" s="44">
        <v>4300</v>
      </c>
      <c r="D52" s="39" t="s">
        <v>44</v>
      </c>
      <c r="E52" s="58">
        <v>0</v>
      </c>
      <c r="F52" s="41">
        <v>6900</v>
      </c>
      <c r="G52" s="41"/>
      <c r="H52" s="41">
        <f t="shared" si="6"/>
        <v>6900</v>
      </c>
    </row>
    <row r="53" spans="1:8" s="15" customFormat="1" ht="16.149999999999999" customHeight="1" thickBot="1" x14ac:dyDescent="0.25">
      <c r="A53" s="31">
        <v>801</v>
      </c>
      <c r="B53" s="32"/>
      <c r="C53" s="33"/>
      <c r="D53" s="34" t="s">
        <v>29</v>
      </c>
      <c r="E53" s="30">
        <v>286658292.86000001</v>
      </c>
      <c r="F53" s="35">
        <f>SUM(F54,F57,F60,F63)</f>
        <v>191330</v>
      </c>
      <c r="G53" s="35">
        <f>SUM(G54,G57,G60,G63)</f>
        <v>2330</v>
      </c>
      <c r="H53" s="30">
        <f>SUM(E53+F53-G53)</f>
        <v>286847292.86000001</v>
      </c>
    </row>
    <row r="54" spans="1:8" s="15" customFormat="1" ht="12" customHeight="1" thickTop="1" x14ac:dyDescent="0.2">
      <c r="A54" s="31"/>
      <c r="B54" s="36">
        <v>80102</v>
      </c>
      <c r="C54" s="26"/>
      <c r="D54" s="52" t="s">
        <v>30</v>
      </c>
      <c r="E54" s="37">
        <v>11406311</v>
      </c>
      <c r="F54" s="38">
        <f>SUM(F55)</f>
        <v>35000</v>
      </c>
      <c r="G54" s="38">
        <f>SUM(G55)</f>
        <v>2330</v>
      </c>
      <c r="H54" s="37">
        <f>SUM(E54+F54-G54)</f>
        <v>11438981</v>
      </c>
    </row>
    <row r="55" spans="1:8" s="15" customFormat="1" ht="12" customHeight="1" x14ac:dyDescent="0.2">
      <c r="A55" s="31"/>
      <c r="B55" s="32"/>
      <c r="C55" s="26"/>
      <c r="D55" s="90" t="s">
        <v>45</v>
      </c>
      <c r="E55" s="89">
        <v>10906311</v>
      </c>
      <c r="F55" s="89">
        <f>SUM(F56:F56)</f>
        <v>35000</v>
      </c>
      <c r="G55" s="89">
        <f>SUM(G56:G56)</f>
        <v>2330</v>
      </c>
      <c r="H55" s="89">
        <f t="shared" ref="H55:H56" si="7">SUM(E55+F55-G55)</f>
        <v>10938981</v>
      </c>
    </row>
    <row r="56" spans="1:8" s="15" customFormat="1" ht="12" customHeight="1" x14ac:dyDescent="0.2">
      <c r="A56" s="62"/>
      <c r="B56" s="63"/>
      <c r="C56" s="64">
        <v>4240</v>
      </c>
      <c r="D56" s="52" t="s">
        <v>46</v>
      </c>
      <c r="E56" s="45">
        <v>25934</v>
      </c>
      <c r="F56" s="45">
        <v>35000</v>
      </c>
      <c r="G56" s="45">
        <v>2330</v>
      </c>
      <c r="H56" s="38">
        <f t="shared" si="7"/>
        <v>58604</v>
      </c>
    </row>
    <row r="57" spans="1:8" s="15" customFormat="1" ht="12" customHeight="1" x14ac:dyDescent="0.2">
      <c r="A57" s="31"/>
      <c r="B57" s="36">
        <v>80115</v>
      </c>
      <c r="C57" s="26"/>
      <c r="D57" s="52" t="s">
        <v>12</v>
      </c>
      <c r="E57" s="37">
        <v>41323732</v>
      </c>
      <c r="F57" s="38">
        <f>SUM(F58)</f>
        <v>84000</v>
      </c>
      <c r="G57" s="38">
        <f>SUM(G58)</f>
        <v>0</v>
      </c>
      <c r="H57" s="37">
        <f>SUM(E57+F57-G57)</f>
        <v>41407732</v>
      </c>
    </row>
    <row r="58" spans="1:8" s="15" customFormat="1" ht="12" customHeight="1" x14ac:dyDescent="0.2">
      <c r="A58" s="31"/>
      <c r="B58" s="36"/>
      <c r="C58" s="26"/>
      <c r="D58" s="90" t="s">
        <v>45</v>
      </c>
      <c r="E58" s="89">
        <v>38278488</v>
      </c>
      <c r="F58" s="89">
        <f>SUM(F59:F59)</f>
        <v>84000</v>
      </c>
      <c r="G58" s="89">
        <f>SUM(G59:G59)</f>
        <v>0</v>
      </c>
      <c r="H58" s="84">
        <f>SUM(E58+F58-G58)</f>
        <v>38362488</v>
      </c>
    </row>
    <row r="59" spans="1:8" s="15" customFormat="1" ht="12" customHeight="1" x14ac:dyDescent="0.2">
      <c r="A59" s="31"/>
      <c r="B59" s="36"/>
      <c r="C59" s="44">
        <v>4240</v>
      </c>
      <c r="D59" s="39" t="s">
        <v>46</v>
      </c>
      <c r="E59" s="57">
        <v>282212</v>
      </c>
      <c r="F59" s="57">
        <v>84000</v>
      </c>
      <c r="G59" s="57"/>
      <c r="H59" s="40">
        <f t="shared" ref="H59" si="8">SUM(E59+F59-G59)</f>
        <v>366212</v>
      </c>
    </row>
    <row r="60" spans="1:8" s="15" customFormat="1" ht="12" customHeight="1" x14ac:dyDescent="0.2">
      <c r="A60" s="31"/>
      <c r="B60" s="36">
        <v>80120</v>
      </c>
      <c r="C60" s="26"/>
      <c r="D60" s="52" t="s">
        <v>13</v>
      </c>
      <c r="E60" s="37">
        <v>29335769</v>
      </c>
      <c r="F60" s="38">
        <f>SUM(F61)</f>
        <v>56000</v>
      </c>
      <c r="G60" s="38">
        <f>SUM(G61)</f>
        <v>0</v>
      </c>
      <c r="H60" s="37">
        <f>SUM(E60+F60-G60)</f>
        <v>29391769</v>
      </c>
    </row>
    <row r="61" spans="1:8" s="15" customFormat="1" ht="12" customHeight="1" x14ac:dyDescent="0.2">
      <c r="A61" s="31"/>
      <c r="B61" s="36"/>
      <c r="C61" s="26"/>
      <c r="D61" s="90" t="s">
        <v>45</v>
      </c>
      <c r="E61" s="89">
        <v>22240524</v>
      </c>
      <c r="F61" s="89">
        <f>SUM(F62:F62)</f>
        <v>56000</v>
      </c>
      <c r="G61" s="89">
        <f>SUM(G62:G62)</f>
        <v>0</v>
      </c>
      <c r="H61" s="84">
        <f>SUM(E61+F61-G61)</f>
        <v>22296524</v>
      </c>
    </row>
    <row r="62" spans="1:8" s="15" customFormat="1" ht="12" customHeight="1" x14ac:dyDescent="0.2">
      <c r="A62" s="31"/>
      <c r="B62" s="36"/>
      <c r="C62" s="44">
        <v>4240</v>
      </c>
      <c r="D62" s="39" t="s">
        <v>46</v>
      </c>
      <c r="E62" s="57">
        <v>102580</v>
      </c>
      <c r="F62" s="57">
        <v>56000</v>
      </c>
      <c r="G62" s="57"/>
      <c r="H62" s="58">
        <f t="shared" ref="H62" si="9">SUM(E62+F62-G62)</f>
        <v>158580</v>
      </c>
    </row>
    <row r="63" spans="1:8" s="15" customFormat="1" ht="12" customHeight="1" x14ac:dyDescent="0.2">
      <c r="A63" s="31"/>
      <c r="B63" s="36">
        <v>80134</v>
      </c>
      <c r="C63" s="26"/>
      <c r="D63" s="43" t="s">
        <v>33</v>
      </c>
      <c r="E63" s="37">
        <v>9310980</v>
      </c>
      <c r="F63" s="38">
        <f>SUM(F64)</f>
        <v>16330</v>
      </c>
      <c r="G63" s="38">
        <f>SUM(G64)</f>
        <v>0</v>
      </c>
      <c r="H63" s="37">
        <f>SUM(E63+F63-G63)</f>
        <v>9327310</v>
      </c>
    </row>
    <row r="64" spans="1:8" s="15" customFormat="1" ht="12" customHeight="1" x14ac:dyDescent="0.2">
      <c r="A64" s="31"/>
      <c r="B64" s="36"/>
      <c r="C64" s="26"/>
      <c r="D64" s="90" t="s">
        <v>45</v>
      </c>
      <c r="E64" s="89">
        <v>9178724</v>
      </c>
      <c r="F64" s="89">
        <f>SUM(F65:F65)</f>
        <v>16330</v>
      </c>
      <c r="G64" s="89">
        <f>SUM(G65:G65)</f>
        <v>0</v>
      </c>
      <c r="H64" s="84">
        <f>SUM(E64+F64-G64)</f>
        <v>9195054</v>
      </c>
    </row>
    <row r="65" spans="1:8" s="15" customFormat="1" ht="12" customHeight="1" x14ac:dyDescent="0.2">
      <c r="A65" s="31"/>
      <c r="B65" s="36"/>
      <c r="C65" s="44">
        <v>4240</v>
      </c>
      <c r="D65" s="39" t="s">
        <v>46</v>
      </c>
      <c r="E65" s="57">
        <v>9446</v>
      </c>
      <c r="F65" s="57">
        <v>16330</v>
      </c>
      <c r="G65" s="57"/>
      <c r="H65" s="58">
        <f t="shared" ref="H65" si="10">SUM(E65+F65-G65)</f>
        <v>25776</v>
      </c>
    </row>
    <row r="66" spans="1:8" s="15" customFormat="1" ht="23.25" customHeight="1" thickBot="1" x14ac:dyDescent="0.25">
      <c r="A66" s="24"/>
      <c r="B66" s="25"/>
      <c r="C66" s="26"/>
      <c r="D66" s="29" t="s">
        <v>27</v>
      </c>
      <c r="E66" s="30">
        <v>126425853.92999999</v>
      </c>
      <c r="F66" s="30">
        <f>SUM(F67,F71)</f>
        <v>9073</v>
      </c>
      <c r="G66" s="30">
        <f>SUM(G67,G71)</f>
        <v>0</v>
      </c>
      <c r="H66" s="30">
        <f t="shared" si="5"/>
        <v>126434926.92999999</v>
      </c>
    </row>
    <row r="67" spans="1:8" s="15" customFormat="1" ht="18.600000000000001" customHeight="1" thickTop="1" thickBot="1" x14ac:dyDescent="0.25">
      <c r="A67" s="31">
        <v>852</v>
      </c>
      <c r="B67" s="32"/>
      <c r="C67" s="33"/>
      <c r="D67" s="34" t="s">
        <v>14</v>
      </c>
      <c r="E67" s="35">
        <v>3561828.41</v>
      </c>
      <c r="F67" s="35">
        <f>SUM(F68)</f>
        <v>1500</v>
      </c>
      <c r="G67" s="35">
        <f>SUM(G68)</f>
        <v>0</v>
      </c>
      <c r="H67" s="35">
        <f>SUM(E67+F67-G67)</f>
        <v>3563328.41</v>
      </c>
    </row>
    <row r="68" spans="1:8" s="15" customFormat="1" ht="12" customHeight="1" thickTop="1" x14ac:dyDescent="0.2">
      <c r="A68" s="24"/>
      <c r="B68" s="36">
        <v>85231</v>
      </c>
      <c r="C68" s="26"/>
      <c r="D68" s="43" t="s">
        <v>34</v>
      </c>
      <c r="E68" s="37">
        <v>0</v>
      </c>
      <c r="F68" s="38">
        <f t="shared" ref="F68:G68" si="11">SUM(F69)</f>
        <v>1500</v>
      </c>
      <c r="G68" s="38">
        <f t="shared" si="11"/>
        <v>0</v>
      </c>
      <c r="H68" s="37">
        <f>SUM(E68+F68-G68)</f>
        <v>1500</v>
      </c>
    </row>
    <row r="69" spans="1:8" s="15" customFormat="1" ht="12" customHeight="1" x14ac:dyDescent="0.2">
      <c r="A69" s="31"/>
      <c r="B69" s="36"/>
      <c r="C69" s="26"/>
      <c r="D69" s="90" t="s">
        <v>47</v>
      </c>
      <c r="E69" s="84">
        <v>0</v>
      </c>
      <c r="F69" s="85">
        <f>SUM(F70:F70)</f>
        <v>1500</v>
      </c>
      <c r="G69" s="85">
        <f>SUM(G70:G70)</f>
        <v>0</v>
      </c>
      <c r="H69" s="84">
        <f>SUM(E69+F69-G69)</f>
        <v>1500</v>
      </c>
    </row>
    <row r="70" spans="1:8" s="15" customFormat="1" ht="12" customHeight="1" x14ac:dyDescent="0.2">
      <c r="A70" s="31"/>
      <c r="B70" s="36"/>
      <c r="C70" s="44">
        <v>3110</v>
      </c>
      <c r="D70" s="39" t="s">
        <v>48</v>
      </c>
      <c r="E70" s="57">
        <v>0</v>
      </c>
      <c r="F70" s="40">
        <v>1500</v>
      </c>
      <c r="G70" s="40"/>
      <c r="H70" s="40">
        <f t="shared" ref="H70" si="12">SUM(E70+F70-G70)</f>
        <v>1500</v>
      </c>
    </row>
    <row r="71" spans="1:8" s="15" customFormat="1" ht="12" customHeight="1" thickBot="1" x14ac:dyDescent="0.25">
      <c r="A71" s="32">
        <v>855</v>
      </c>
      <c r="B71" s="32"/>
      <c r="C71" s="33"/>
      <c r="D71" s="34" t="s">
        <v>35</v>
      </c>
      <c r="E71" s="35">
        <v>119975677.81999999</v>
      </c>
      <c r="F71" s="35">
        <f>SUM(F74)</f>
        <v>7573</v>
      </c>
      <c r="G71" s="35">
        <f>SUM(G74)</f>
        <v>0</v>
      </c>
      <c r="H71" s="35">
        <f>SUM(E71+F71-G71)</f>
        <v>119983250.81999999</v>
      </c>
    </row>
    <row r="72" spans="1:8" s="15" customFormat="1" ht="12" customHeight="1" thickTop="1" x14ac:dyDescent="0.2">
      <c r="A72" s="31"/>
      <c r="B72" s="36">
        <v>85513</v>
      </c>
      <c r="C72" s="26"/>
      <c r="D72" s="59" t="s">
        <v>36</v>
      </c>
      <c r="E72" s="60"/>
      <c r="F72" s="60"/>
      <c r="G72" s="60"/>
      <c r="H72" s="60"/>
    </row>
    <row r="73" spans="1:8" s="15" customFormat="1" ht="12" customHeight="1" x14ac:dyDescent="0.2">
      <c r="A73" s="31"/>
      <c r="B73" s="25"/>
      <c r="C73" s="26"/>
      <c r="D73" s="54" t="s">
        <v>37</v>
      </c>
      <c r="E73" s="60"/>
      <c r="F73" s="60"/>
      <c r="G73" s="60"/>
      <c r="H73" s="60"/>
    </row>
    <row r="74" spans="1:8" s="15" customFormat="1" ht="12" customHeight="1" x14ac:dyDescent="0.2">
      <c r="A74" s="24"/>
      <c r="B74" s="36"/>
      <c r="C74" s="26"/>
      <c r="D74" s="52" t="s">
        <v>38</v>
      </c>
      <c r="E74" s="37">
        <v>261398</v>
      </c>
      <c r="F74" s="38">
        <f t="shared" ref="F74:G74" si="13">SUM(F75)</f>
        <v>7573</v>
      </c>
      <c r="G74" s="38">
        <f t="shared" si="13"/>
        <v>0</v>
      </c>
      <c r="H74" s="37">
        <f>SUM(E74+F74-G74)</f>
        <v>268971</v>
      </c>
    </row>
    <row r="75" spans="1:8" s="15" customFormat="1" ht="12" customHeight="1" x14ac:dyDescent="0.2">
      <c r="A75" s="31"/>
      <c r="B75" s="36"/>
      <c r="C75" s="26"/>
      <c r="D75" s="90" t="s">
        <v>47</v>
      </c>
      <c r="E75" s="84">
        <v>261398</v>
      </c>
      <c r="F75" s="85">
        <f>SUM(F76:F76)</f>
        <v>7573</v>
      </c>
      <c r="G75" s="85">
        <f>SUM(G76:G76)</f>
        <v>0</v>
      </c>
      <c r="H75" s="84">
        <f>SUM(E75+F75-G75)</f>
        <v>268971</v>
      </c>
    </row>
    <row r="76" spans="1:8" s="15" customFormat="1" ht="12" customHeight="1" x14ac:dyDescent="0.2">
      <c r="A76" s="31"/>
      <c r="B76" s="36"/>
      <c r="C76" s="44">
        <v>4130</v>
      </c>
      <c r="D76" s="36" t="s">
        <v>49</v>
      </c>
      <c r="E76" s="57">
        <v>261398</v>
      </c>
      <c r="F76" s="40">
        <v>7573</v>
      </c>
      <c r="G76" s="40"/>
      <c r="H76" s="40">
        <f t="shared" ref="H76" si="14">SUM(E76+F76-G76)</f>
        <v>268971</v>
      </c>
    </row>
    <row r="77" spans="1:8" s="15" customFormat="1" ht="3.75" customHeight="1" x14ac:dyDescent="0.2">
      <c r="A77" s="65"/>
      <c r="B77" s="46"/>
      <c r="C77" s="66"/>
      <c r="D77" s="67"/>
      <c r="E77" s="37"/>
      <c r="F77" s="37"/>
      <c r="G77" s="37"/>
      <c r="H77" s="37"/>
    </row>
    <row r="78" spans="1:8" s="15" customFormat="1" ht="12.6" customHeight="1" x14ac:dyDescent="0.2">
      <c r="A78" s="47"/>
    </row>
    <row r="79" spans="1:8" s="15" customFormat="1" ht="12.6" customHeight="1" x14ac:dyDescent="0.2">
      <c r="A79" s="47"/>
    </row>
    <row r="80" spans="1:8" s="15" customFormat="1" ht="12.6" customHeight="1" x14ac:dyDescent="0.2">
      <c r="A80" s="47"/>
    </row>
    <row r="81" spans="1:7" s="15" customFormat="1" ht="12.6" customHeight="1" x14ac:dyDescent="0.2">
      <c r="A81" s="47"/>
    </row>
    <row r="82" spans="1:7" s="15" customFormat="1" ht="12.6" customHeight="1" x14ac:dyDescent="0.2">
      <c r="A82" s="47"/>
    </row>
    <row r="83" spans="1:7" s="15" customFormat="1" ht="12.6" customHeight="1" x14ac:dyDescent="0.2">
      <c r="A83" s="47"/>
    </row>
    <row r="84" spans="1:7" s="15" customFormat="1" ht="12.6" customHeight="1" x14ac:dyDescent="0.2">
      <c r="A84" s="47"/>
      <c r="E84" s="51"/>
      <c r="F84" s="51"/>
      <c r="G84" s="68"/>
    </row>
    <row r="85" spans="1:7" s="15" customFormat="1" ht="12.6" customHeight="1" x14ac:dyDescent="0.2">
      <c r="A85" s="47"/>
      <c r="E85" s="51"/>
      <c r="F85" s="51"/>
      <c r="G85" s="68"/>
    </row>
    <row r="86" spans="1:7" s="15" customFormat="1" ht="12.6" customHeight="1" x14ac:dyDescent="0.2">
      <c r="A86" s="47"/>
      <c r="E86" s="51"/>
      <c r="F86" s="51"/>
      <c r="G86" s="68"/>
    </row>
    <row r="87" spans="1:7" s="15" customFormat="1" ht="12.6" customHeight="1" x14ac:dyDescent="0.2">
      <c r="A87" s="47"/>
      <c r="E87" s="51"/>
      <c r="F87" s="51"/>
    </row>
    <row r="88" spans="1:7" s="15" customFormat="1" ht="12.6" customHeight="1" x14ac:dyDescent="0.2">
      <c r="A88" s="47"/>
    </row>
    <row r="89" spans="1:7" s="15" customFormat="1" ht="12.6" customHeight="1" x14ac:dyDescent="0.2">
      <c r="A89" s="47"/>
    </row>
    <row r="90" spans="1:7" s="15" customFormat="1" ht="12.6" customHeight="1" x14ac:dyDescent="0.2">
      <c r="A90" s="47"/>
    </row>
    <row r="91" spans="1:7" s="15" customFormat="1" ht="12.6" customHeight="1" x14ac:dyDescent="0.2">
      <c r="A91" s="47"/>
    </row>
    <row r="92" spans="1:7" s="15" customFormat="1" ht="12.6" customHeight="1" x14ac:dyDescent="0.2">
      <c r="A92" s="47"/>
    </row>
    <row r="93" spans="1:7" s="15" customFormat="1" ht="12.6" customHeight="1" x14ac:dyDescent="0.2">
      <c r="A93" s="47"/>
    </row>
    <row r="94" spans="1:7" s="15" customFormat="1" ht="12.6" customHeight="1" x14ac:dyDescent="0.2">
      <c r="A94" s="47"/>
    </row>
    <row r="95" spans="1:7" s="15" customFormat="1" ht="12.6" customHeight="1" x14ac:dyDescent="0.2">
      <c r="A95" s="47"/>
    </row>
    <row r="96" spans="1:7" s="15" customFormat="1" ht="12.6" customHeight="1" x14ac:dyDescent="0.2">
      <c r="A96" s="47"/>
    </row>
    <row r="97" spans="1:1" s="15" customFormat="1" ht="12.6" customHeight="1" x14ac:dyDescent="0.2">
      <c r="A97" s="47"/>
    </row>
    <row r="98" spans="1:1" s="15" customFormat="1" ht="12.6" customHeight="1" x14ac:dyDescent="0.2">
      <c r="A98" s="47"/>
    </row>
    <row r="99" spans="1:1" s="15" customFormat="1" ht="12.6" customHeight="1" x14ac:dyDescent="0.2">
      <c r="A99" s="47"/>
    </row>
    <row r="100" spans="1:1" s="15" customFormat="1" ht="12.6" customHeight="1" x14ac:dyDescent="0.2">
      <c r="A100" s="47"/>
    </row>
    <row r="101" spans="1:1" s="15" customFormat="1" ht="12.6" customHeight="1" x14ac:dyDescent="0.2">
      <c r="A101" s="47"/>
    </row>
    <row r="102" spans="1:1" s="15" customFormat="1" ht="12.6" customHeight="1" x14ac:dyDescent="0.2">
      <c r="A102" s="47"/>
    </row>
    <row r="103" spans="1:1" s="15" customFormat="1" ht="12.6" customHeight="1" x14ac:dyDescent="0.2">
      <c r="A103" s="47"/>
    </row>
    <row r="104" spans="1:1" s="15" customFormat="1" ht="12.6" customHeight="1" x14ac:dyDescent="0.2">
      <c r="A104" s="47"/>
    </row>
    <row r="105" spans="1:1" s="15" customFormat="1" ht="12.6" customHeight="1" x14ac:dyDescent="0.2">
      <c r="A105" s="47"/>
    </row>
    <row r="106" spans="1:1" s="15" customFormat="1" ht="12.6" customHeight="1" x14ac:dyDescent="0.2">
      <c r="A106" s="47"/>
    </row>
    <row r="107" spans="1:1" s="15" customFormat="1" ht="12.6" customHeight="1" x14ac:dyDescent="0.2">
      <c r="A107" s="47"/>
    </row>
    <row r="108" spans="1:1" s="15" customFormat="1" ht="12.6" customHeight="1" x14ac:dyDescent="0.2">
      <c r="A108" s="47"/>
    </row>
    <row r="109" spans="1:1" s="15" customFormat="1" ht="12.6" customHeight="1" x14ac:dyDescent="0.2">
      <c r="A109" s="47"/>
    </row>
    <row r="110" spans="1:1" s="15" customFormat="1" ht="12.6" customHeight="1" x14ac:dyDescent="0.2">
      <c r="A110" s="47"/>
    </row>
    <row r="111" spans="1:1" s="15" customFormat="1" ht="12.6" customHeight="1" x14ac:dyDescent="0.2">
      <c r="A111" s="47"/>
    </row>
    <row r="112" spans="1:1" s="15" customFormat="1" ht="12.6" customHeight="1" x14ac:dyDescent="0.2">
      <c r="A112" s="47"/>
    </row>
    <row r="113" spans="1:1" s="15" customFormat="1" ht="12.6" customHeight="1" x14ac:dyDescent="0.2">
      <c r="A113" s="47"/>
    </row>
    <row r="114" spans="1:1" s="15" customFormat="1" ht="12.6" customHeight="1" x14ac:dyDescent="0.2">
      <c r="A114" s="47"/>
    </row>
    <row r="115" spans="1:1" s="15" customFormat="1" ht="12.6" customHeight="1" x14ac:dyDescent="0.2">
      <c r="A115" s="47"/>
    </row>
    <row r="116" spans="1:1" s="15" customFormat="1" ht="12.2" customHeight="1" x14ac:dyDescent="0.2">
      <c r="A116" s="47"/>
    </row>
    <row r="117" spans="1:1" s="15" customFormat="1" ht="12.2" customHeight="1" x14ac:dyDescent="0.2">
      <c r="A117" s="47"/>
    </row>
    <row r="118" spans="1:1" s="15" customFormat="1" ht="12.2" customHeight="1" x14ac:dyDescent="0.2">
      <c r="A118" s="47"/>
    </row>
    <row r="119" spans="1:1" s="15" customFormat="1" ht="12.95" customHeight="1" x14ac:dyDescent="0.2">
      <c r="A119" s="47"/>
    </row>
    <row r="120" spans="1:1" s="15" customFormat="1" ht="12.95" customHeight="1" x14ac:dyDescent="0.2">
      <c r="A120" s="47"/>
    </row>
    <row r="121" spans="1:1" s="15" customFormat="1" ht="12.95" customHeight="1" x14ac:dyDescent="0.2">
      <c r="A121" s="47"/>
    </row>
    <row r="122" spans="1:1" s="15" customFormat="1" ht="12.95" customHeight="1" x14ac:dyDescent="0.2">
      <c r="A122" s="47"/>
    </row>
    <row r="123" spans="1:1" s="15" customFormat="1" ht="12.95" customHeight="1" x14ac:dyDescent="0.2">
      <c r="A123" s="47"/>
    </row>
    <row r="124" spans="1:1" s="15" customFormat="1" ht="12.95" customHeight="1" x14ac:dyDescent="0.2">
      <c r="A124" s="47"/>
    </row>
    <row r="125" spans="1:1" s="15" customFormat="1" ht="12.95" customHeight="1" x14ac:dyDescent="0.2">
      <c r="A125" s="47"/>
    </row>
    <row r="126" spans="1:1" s="15" customFormat="1" ht="12.95" customHeight="1" x14ac:dyDescent="0.2">
      <c r="A126" s="47"/>
    </row>
    <row r="127" spans="1:1" s="15" customFormat="1" ht="12.95" customHeight="1" x14ac:dyDescent="0.2">
      <c r="A127" s="47"/>
    </row>
    <row r="128" spans="1:1" s="15" customFormat="1" ht="12.95" customHeight="1" x14ac:dyDescent="0.2">
      <c r="A128" s="47"/>
    </row>
    <row r="129" spans="1:1" s="15" customFormat="1" ht="12.95" customHeight="1" x14ac:dyDescent="0.2">
      <c r="A129" s="47"/>
    </row>
    <row r="130" spans="1:1" s="15" customFormat="1" ht="12.95" customHeight="1" x14ac:dyDescent="0.2">
      <c r="A130" s="47"/>
    </row>
    <row r="131" spans="1:1" s="15" customFormat="1" ht="12.95" customHeight="1" x14ac:dyDescent="0.2">
      <c r="A131" s="47"/>
    </row>
    <row r="132" spans="1:1" s="15" customFormat="1" ht="12.95" customHeight="1" x14ac:dyDescent="0.2">
      <c r="A132" s="47"/>
    </row>
    <row r="133" spans="1:1" s="15" customFormat="1" ht="12.95" customHeight="1" x14ac:dyDescent="0.2">
      <c r="A133" s="47"/>
    </row>
    <row r="134" spans="1:1" s="15" customFormat="1" ht="12.95" customHeight="1" x14ac:dyDescent="0.2">
      <c r="A134" s="47"/>
    </row>
    <row r="135" spans="1:1" s="15" customFormat="1" ht="12.95" customHeight="1" x14ac:dyDescent="0.2">
      <c r="A135" s="47"/>
    </row>
    <row r="136" spans="1:1" s="15" customFormat="1" ht="12.95" customHeight="1" x14ac:dyDescent="0.2">
      <c r="A136" s="47"/>
    </row>
    <row r="137" spans="1:1" s="15" customFormat="1" ht="12.95" customHeight="1" x14ac:dyDescent="0.2">
      <c r="A137" s="47"/>
    </row>
    <row r="138" spans="1:1" s="15" customFormat="1" ht="12.95" customHeight="1" x14ac:dyDescent="0.2">
      <c r="A138" s="47"/>
    </row>
    <row r="139" spans="1:1" s="15" customFormat="1" ht="12.95" customHeight="1" x14ac:dyDescent="0.2">
      <c r="A139" s="47"/>
    </row>
    <row r="140" spans="1:1" s="15" customFormat="1" ht="12.95" customHeight="1" x14ac:dyDescent="0.2">
      <c r="A140" s="47"/>
    </row>
    <row r="141" spans="1:1" s="15" customFormat="1" ht="12.95" customHeight="1" x14ac:dyDescent="0.2">
      <c r="A141" s="47"/>
    </row>
    <row r="142" spans="1:1" s="15" customFormat="1" ht="12.95" customHeight="1" x14ac:dyDescent="0.2">
      <c r="A142" s="47"/>
    </row>
    <row r="143" spans="1:1" s="15" customFormat="1" ht="12.95" customHeight="1" x14ac:dyDescent="0.2">
      <c r="A143" s="47"/>
    </row>
    <row r="144" spans="1:1" s="15" customFormat="1" ht="12.95" customHeight="1" x14ac:dyDescent="0.2">
      <c r="A144" s="47"/>
    </row>
    <row r="145" spans="1:1" s="15" customFormat="1" ht="12.95" customHeight="1" x14ac:dyDescent="0.2">
      <c r="A145" s="47"/>
    </row>
    <row r="146" spans="1:1" s="15" customFormat="1" ht="12.95" customHeight="1" x14ac:dyDescent="0.2">
      <c r="A146" s="47"/>
    </row>
    <row r="147" spans="1:1" s="15" customFormat="1" ht="12.95" customHeight="1" x14ac:dyDescent="0.2">
      <c r="A147" s="47"/>
    </row>
    <row r="148" spans="1:1" s="15" customFormat="1" ht="12.95" customHeight="1" x14ac:dyDescent="0.2">
      <c r="A148" s="47"/>
    </row>
    <row r="149" spans="1:1" s="15" customFormat="1" ht="12.95" customHeight="1" x14ac:dyDescent="0.2">
      <c r="A149" s="47"/>
    </row>
    <row r="150" spans="1:1" s="15" customFormat="1" ht="12.95" customHeight="1" x14ac:dyDescent="0.2">
      <c r="A150" s="47"/>
    </row>
    <row r="151" spans="1:1" s="15" customFormat="1" ht="12.95" customHeight="1" x14ac:dyDescent="0.2">
      <c r="A151" s="47"/>
    </row>
    <row r="152" spans="1:1" s="15" customFormat="1" ht="12.95" customHeight="1" x14ac:dyDescent="0.2">
      <c r="A152" s="47"/>
    </row>
    <row r="153" spans="1:1" s="15" customFormat="1" ht="12.95" customHeight="1" x14ac:dyDescent="0.2"/>
    <row r="154" spans="1:1" s="15" customFormat="1" ht="12.95" customHeight="1" x14ac:dyDescent="0.2"/>
    <row r="155" spans="1:1" s="15" customFormat="1" ht="12.95" customHeight="1" x14ac:dyDescent="0.2"/>
    <row r="156" spans="1:1" s="15" customFormat="1" ht="12.95" customHeight="1" x14ac:dyDescent="0.2"/>
    <row r="157" spans="1:1" s="15" customFormat="1" ht="12.95" customHeight="1" x14ac:dyDescent="0.2"/>
    <row r="158" spans="1:1" s="15" customFormat="1" ht="12.95" customHeight="1" x14ac:dyDescent="0.2"/>
    <row r="159" spans="1:1" s="15" customFormat="1" ht="12.95" customHeight="1" x14ac:dyDescent="0.2"/>
    <row r="160" spans="1:1" s="15" customFormat="1" ht="12.95" customHeight="1" x14ac:dyDescent="0.2"/>
    <row r="161" s="15" customFormat="1" ht="12.95" customHeight="1" x14ac:dyDescent="0.2"/>
    <row r="162" s="15" customFormat="1" ht="12.95" customHeight="1" x14ac:dyDescent="0.2"/>
    <row r="163" s="15" customFormat="1" ht="12.95" customHeight="1" x14ac:dyDescent="0.2"/>
    <row r="164" s="15" customFormat="1" ht="12.95" customHeight="1" x14ac:dyDescent="0.2"/>
    <row r="165" s="15" customFormat="1" ht="12.95" customHeight="1" x14ac:dyDescent="0.2"/>
    <row r="166" s="15" customFormat="1" ht="12.95" customHeight="1" x14ac:dyDescent="0.2"/>
    <row r="167" s="15" customFormat="1" ht="12.95" customHeight="1" x14ac:dyDescent="0.2"/>
    <row r="168" s="15" customFormat="1" ht="12.95" customHeight="1" x14ac:dyDescent="0.2"/>
    <row r="169" s="15" customFormat="1" ht="12.95" customHeight="1" x14ac:dyDescent="0.2"/>
    <row r="170" s="15" customFormat="1" ht="12.95" customHeight="1" x14ac:dyDescent="0.2"/>
    <row r="171" s="15" customFormat="1" ht="12.95" customHeight="1" x14ac:dyDescent="0.2"/>
    <row r="172" s="15" customFormat="1" ht="12.95" customHeight="1" x14ac:dyDescent="0.2"/>
    <row r="173" s="15" customFormat="1" ht="12.95" customHeight="1" x14ac:dyDescent="0.2"/>
    <row r="174" s="15" customFormat="1" ht="12.95" customHeight="1" x14ac:dyDescent="0.2"/>
    <row r="175" s="15" customFormat="1" ht="12.95" customHeight="1" x14ac:dyDescent="0.2"/>
    <row r="176" s="15" customFormat="1" ht="12.95" customHeight="1" x14ac:dyDescent="0.2"/>
    <row r="177" s="15" customFormat="1" ht="12.95" customHeight="1" x14ac:dyDescent="0.2"/>
    <row r="178" s="15" customFormat="1" ht="12.95" customHeight="1" x14ac:dyDescent="0.2"/>
    <row r="179" s="15" customFormat="1" ht="12.95" customHeight="1" x14ac:dyDescent="0.2"/>
    <row r="180" s="15" customFormat="1" ht="12.95" customHeight="1" x14ac:dyDescent="0.2"/>
    <row r="181" s="15" customFormat="1" ht="12.95" customHeight="1" x14ac:dyDescent="0.2"/>
    <row r="182" s="15" customFormat="1" ht="12.95" customHeight="1" x14ac:dyDescent="0.2"/>
    <row r="183" s="15" customFormat="1" ht="12.95" customHeight="1" x14ac:dyDescent="0.2"/>
    <row r="184" s="15" customFormat="1" ht="12.95" customHeight="1" x14ac:dyDescent="0.2"/>
    <row r="185" s="15" customFormat="1" ht="12.95" customHeight="1" x14ac:dyDescent="0.2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7D4A-1F5B-4594-95FA-829096BC1A77}">
  <dimension ref="A1:BV16"/>
  <sheetViews>
    <sheetView zoomScale="130" zoomScaleNormal="130" workbookViewId="0">
      <selection activeCell="D18" sqref="D18"/>
    </sheetView>
  </sheetViews>
  <sheetFormatPr defaultRowHeight="15" x14ac:dyDescent="0.25"/>
  <cols>
    <col min="1" max="1" width="4.28515625" style="92" customWidth="1"/>
    <col min="2" max="2" width="8.7109375" style="92" customWidth="1"/>
    <col min="3" max="3" width="5.5703125" style="92" customWidth="1"/>
    <col min="4" max="4" width="10.140625" style="92" customWidth="1"/>
    <col min="5" max="5" width="9.7109375" style="92" customWidth="1"/>
    <col min="6" max="6" width="10.28515625" style="92" customWidth="1"/>
    <col min="7" max="7" width="13.85546875" style="92" customWidth="1"/>
    <col min="8" max="8" width="14.28515625" style="81" customWidth="1"/>
    <col min="9" max="9" width="11.28515625" style="81" customWidth="1"/>
    <col min="10" max="74" width="9.140625" style="81"/>
    <col min="75" max="256" width="9.140625" style="92"/>
    <col min="257" max="257" width="4.28515625" style="92" customWidth="1"/>
    <col min="258" max="258" width="8.7109375" style="92" customWidth="1"/>
    <col min="259" max="259" width="5.5703125" style="92" customWidth="1"/>
    <col min="260" max="260" width="10.140625" style="92" customWidth="1"/>
    <col min="261" max="261" width="9.7109375" style="92" customWidth="1"/>
    <col min="262" max="262" width="10.28515625" style="92" customWidth="1"/>
    <col min="263" max="263" width="13.28515625" style="92" customWidth="1"/>
    <col min="264" max="264" width="14.28515625" style="92" customWidth="1"/>
    <col min="265" max="265" width="11.28515625" style="92" customWidth="1"/>
    <col min="266" max="512" width="9.140625" style="92"/>
    <col min="513" max="513" width="4.28515625" style="92" customWidth="1"/>
    <col min="514" max="514" width="8.7109375" style="92" customWidth="1"/>
    <col min="515" max="515" width="5.5703125" style="92" customWidth="1"/>
    <col min="516" max="516" width="10.140625" style="92" customWidth="1"/>
    <col min="517" max="517" width="9.7109375" style="92" customWidth="1"/>
    <col min="518" max="518" width="10.28515625" style="92" customWidth="1"/>
    <col min="519" max="519" width="13.28515625" style="92" customWidth="1"/>
    <col min="520" max="520" width="14.28515625" style="92" customWidth="1"/>
    <col min="521" max="521" width="11.28515625" style="92" customWidth="1"/>
    <col min="522" max="768" width="9.140625" style="92"/>
    <col min="769" max="769" width="4.28515625" style="92" customWidth="1"/>
    <col min="770" max="770" width="8.7109375" style="92" customWidth="1"/>
    <col min="771" max="771" width="5.5703125" style="92" customWidth="1"/>
    <col min="772" max="772" width="10.140625" style="92" customWidth="1"/>
    <col min="773" max="773" width="9.7109375" style="92" customWidth="1"/>
    <col min="774" max="774" width="10.28515625" style="92" customWidth="1"/>
    <col min="775" max="775" width="13.28515625" style="92" customWidth="1"/>
    <col min="776" max="776" width="14.28515625" style="92" customWidth="1"/>
    <col min="777" max="777" width="11.28515625" style="92" customWidth="1"/>
    <col min="778" max="1024" width="9.140625" style="92"/>
    <col min="1025" max="1025" width="4.28515625" style="92" customWidth="1"/>
    <col min="1026" max="1026" width="8.7109375" style="92" customWidth="1"/>
    <col min="1027" max="1027" width="5.5703125" style="92" customWidth="1"/>
    <col min="1028" max="1028" width="10.140625" style="92" customWidth="1"/>
    <col min="1029" max="1029" width="9.7109375" style="92" customWidth="1"/>
    <col min="1030" max="1030" width="10.28515625" style="92" customWidth="1"/>
    <col min="1031" max="1031" width="13.28515625" style="92" customWidth="1"/>
    <col min="1032" max="1032" width="14.28515625" style="92" customWidth="1"/>
    <col min="1033" max="1033" width="11.28515625" style="92" customWidth="1"/>
    <col min="1034" max="1280" width="9.140625" style="92"/>
    <col min="1281" max="1281" width="4.28515625" style="92" customWidth="1"/>
    <col min="1282" max="1282" width="8.7109375" style="92" customWidth="1"/>
    <col min="1283" max="1283" width="5.5703125" style="92" customWidth="1"/>
    <col min="1284" max="1284" width="10.140625" style="92" customWidth="1"/>
    <col min="1285" max="1285" width="9.7109375" style="92" customWidth="1"/>
    <col min="1286" max="1286" width="10.28515625" style="92" customWidth="1"/>
    <col min="1287" max="1287" width="13.28515625" style="92" customWidth="1"/>
    <col min="1288" max="1288" width="14.28515625" style="92" customWidth="1"/>
    <col min="1289" max="1289" width="11.28515625" style="92" customWidth="1"/>
    <col min="1290" max="1536" width="9.140625" style="92"/>
    <col min="1537" max="1537" width="4.28515625" style="92" customWidth="1"/>
    <col min="1538" max="1538" width="8.7109375" style="92" customWidth="1"/>
    <col min="1539" max="1539" width="5.5703125" style="92" customWidth="1"/>
    <col min="1540" max="1540" width="10.140625" style="92" customWidth="1"/>
    <col min="1541" max="1541" width="9.7109375" style="92" customWidth="1"/>
    <col min="1542" max="1542" width="10.28515625" style="92" customWidth="1"/>
    <col min="1543" max="1543" width="13.28515625" style="92" customWidth="1"/>
    <col min="1544" max="1544" width="14.28515625" style="92" customWidth="1"/>
    <col min="1545" max="1545" width="11.28515625" style="92" customWidth="1"/>
    <col min="1546" max="1792" width="9.140625" style="92"/>
    <col min="1793" max="1793" width="4.28515625" style="92" customWidth="1"/>
    <col min="1794" max="1794" width="8.7109375" style="92" customWidth="1"/>
    <col min="1795" max="1795" width="5.5703125" style="92" customWidth="1"/>
    <col min="1796" max="1796" width="10.140625" style="92" customWidth="1"/>
    <col min="1797" max="1797" width="9.7109375" style="92" customWidth="1"/>
    <col min="1798" max="1798" width="10.28515625" style="92" customWidth="1"/>
    <col min="1799" max="1799" width="13.28515625" style="92" customWidth="1"/>
    <col min="1800" max="1800" width="14.28515625" style="92" customWidth="1"/>
    <col min="1801" max="1801" width="11.28515625" style="92" customWidth="1"/>
    <col min="1802" max="2048" width="9.140625" style="92"/>
    <col min="2049" max="2049" width="4.28515625" style="92" customWidth="1"/>
    <col min="2050" max="2050" width="8.7109375" style="92" customWidth="1"/>
    <col min="2051" max="2051" width="5.5703125" style="92" customWidth="1"/>
    <col min="2052" max="2052" width="10.140625" style="92" customWidth="1"/>
    <col min="2053" max="2053" width="9.7109375" style="92" customWidth="1"/>
    <col min="2054" max="2054" width="10.28515625" style="92" customWidth="1"/>
    <col min="2055" max="2055" width="13.28515625" style="92" customWidth="1"/>
    <col min="2056" max="2056" width="14.28515625" style="92" customWidth="1"/>
    <col min="2057" max="2057" width="11.28515625" style="92" customWidth="1"/>
    <col min="2058" max="2304" width="9.140625" style="92"/>
    <col min="2305" max="2305" width="4.28515625" style="92" customWidth="1"/>
    <col min="2306" max="2306" width="8.7109375" style="92" customWidth="1"/>
    <col min="2307" max="2307" width="5.5703125" style="92" customWidth="1"/>
    <col min="2308" max="2308" width="10.140625" style="92" customWidth="1"/>
    <col min="2309" max="2309" width="9.7109375" style="92" customWidth="1"/>
    <col min="2310" max="2310" width="10.28515625" style="92" customWidth="1"/>
    <col min="2311" max="2311" width="13.28515625" style="92" customWidth="1"/>
    <col min="2312" max="2312" width="14.28515625" style="92" customWidth="1"/>
    <col min="2313" max="2313" width="11.28515625" style="92" customWidth="1"/>
    <col min="2314" max="2560" width="9.140625" style="92"/>
    <col min="2561" max="2561" width="4.28515625" style="92" customWidth="1"/>
    <col min="2562" max="2562" width="8.7109375" style="92" customWidth="1"/>
    <col min="2563" max="2563" width="5.5703125" style="92" customWidth="1"/>
    <col min="2564" max="2564" width="10.140625" style="92" customWidth="1"/>
    <col min="2565" max="2565" width="9.7109375" style="92" customWidth="1"/>
    <col min="2566" max="2566" width="10.28515625" style="92" customWidth="1"/>
    <col min="2567" max="2567" width="13.28515625" style="92" customWidth="1"/>
    <col min="2568" max="2568" width="14.28515625" style="92" customWidth="1"/>
    <col min="2569" max="2569" width="11.28515625" style="92" customWidth="1"/>
    <col min="2570" max="2816" width="9.140625" style="92"/>
    <col min="2817" max="2817" width="4.28515625" style="92" customWidth="1"/>
    <col min="2818" max="2818" width="8.7109375" style="92" customWidth="1"/>
    <col min="2819" max="2819" width="5.5703125" style="92" customWidth="1"/>
    <col min="2820" max="2820" width="10.140625" style="92" customWidth="1"/>
    <col min="2821" max="2821" width="9.7109375" style="92" customWidth="1"/>
    <col min="2822" max="2822" width="10.28515625" style="92" customWidth="1"/>
    <col min="2823" max="2823" width="13.28515625" style="92" customWidth="1"/>
    <col min="2824" max="2824" width="14.28515625" style="92" customWidth="1"/>
    <col min="2825" max="2825" width="11.28515625" style="92" customWidth="1"/>
    <col min="2826" max="3072" width="9.140625" style="92"/>
    <col min="3073" max="3073" width="4.28515625" style="92" customWidth="1"/>
    <col min="3074" max="3074" width="8.7109375" style="92" customWidth="1"/>
    <col min="3075" max="3075" width="5.5703125" style="92" customWidth="1"/>
    <col min="3076" max="3076" width="10.140625" style="92" customWidth="1"/>
    <col min="3077" max="3077" width="9.7109375" style="92" customWidth="1"/>
    <col min="3078" max="3078" width="10.28515625" style="92" customWidth="1"/>
    <col min="3079" max="3079" width="13.28515625" style="92" customWidth="1"/>
    <col min="3080" max="3080" width="14.28515625" style="92" customWidth="1"/>
    <col min="3081" max="3081" width="11.28515625" style="92" customWidth="1"/>
    <col min="3082" max="3328" width="9.140625" style="92"/>
    <col min="3329" max="3329" width="4.28515625" style="92" customWidth="1"/>
    <col min="3330" max="3330" width="8.7109375" style="92" customWidth="1"/>
    <col min="3331" max="3331" width="5.5703125" style="92" customWidth="1"/>
    <col min="3332" max="3332" width="10.140625" style="92" customWidth="1"/>
    <col min="3333" max="3333" width="9.7109375" style="92" customWidth="1"/>
    <col min="3334" max="3334" width="10.28515625" style="92" customWidth="1"/>
    <col min="3335" max="3335" width="13.28515625" style="92" customWidth="1"/>
    <col min="3336" max="3336" width="14.28515625" style="92" customWidth="1"/>
    <col min="3337" max="3337" width="11.28515625" style="92" customWidth="1"/>
    <col min="3338" max="3584" width="9.140625" style="92"/>
    <col min="3585" max="3585" width="4.28515625" style="92" customWidth="1"/>
    <col min="3586" max="3586" width="8.7109375" style="92" customWidth="1"/>
    <col min="3587" max="3587" width="5.5703125" style="92" customWidth="1"/>
    <col min="3588" max="3588" width="10.140625" style="92" customWidth="1"/>
    <col min="3589" max="3589" width="9.7109375" style="92" customWidth="1"/>
    <col min="3590" max="3590" width="10.28515625" style="92" customWidth="1"/>
    <col min="3591" max="3591" width="13.28515625" style="92" customWidth="1"/>
    <col min="3592" max="3592" width="14.28515625" style="92" customWidth="1"/>
    <col min="3593" max="3593" width="11.28515625" style="92" customWidth="1"/>
    <col min="3594" max="3840" width="9.140625" style="92"/>
    <col min="3841" max="3841" width="4.28515625" style="92" customWidth="1"/>
    <col min="3842" max="3842" width="8.7109375" style="92" customWidth="1"/>
    <col min="3843" max="3843" width="5.5703125" style="92" customWidth="1"/>
    <col min="3844" max="3844" width="10.140625" style="92" customWidth="1"/>
    <col min="3845" max="3845" width="9.7109375" style="92" customWidth="1"/>
    <col min="3846" max="3846" width="10.28515625" style="92" customWidth="1"/>
    <col min="3847" max="3847" width="13.28515625" style="92" customWidth="1"/>
    <col min="3848" max="3848" width="14.28515625" style="92" customWidth="1"/>
    <col min="3849" max="3849" width="11.28515625" style="92" customWidth="1"/>
    <col min="3850" max="4096" width="9.140625" style="92"/>
    <col min="4097" max="4097" width="4.28515625" style="92" customWidth="1"/>
    <col min="4098" max="4098" width="8.7109375" style="92" customWidth="1"/>
    <col min="4099" max="4099" width="5.5703125" style="92" customWidth="1"/>
    <col min="4100" max="4100" width="10.140625" style="92" customWidth="1"/>
    <col min="4101" max="4101" width="9.7109375" style="92" customWidth="1"/>
    <col min="4102" max="4102" width="10.28515625" style="92" customWidth="1"/>
    <col min="4103" max="4103" width="13.28515625" style="92" customWidth="1"/>
    <col min="4104" max="4104" width="14.28515625" style="92" customWidth="1"/>
    <col min="4105" max="4105" width="11.28515625" style="92" customWidth="1"/>
    <col min="4106" max="4352" width="9.140625" style="92"/>
    <col min="4353" max="4353" width="4.28515625" style="92" customWidth="1"/>
    <col min="4354" max="4354" width="8.7109375" style="92" customWidth="1"/>
    <col min="4355" max="4355" width="5.5703125" style="92" customWidth="1"/>
    <col min="4356" max="4356" width="10.140625" style="92" customWidth="1"/>
    <col min="4357" max="4357" width="9.7109375" style="92" customWidth="1"/>
    <col min="4358" max="4358" width="10.28515625" style="92" customWidth="1"/>
    <col min="4359" max="4359" width="13.28515625" style="92" customWidth="1"/>
    <col min="4360" max="4360" width="14.28515625" style="92" customWidth="1"/>
    <col min="4361" max="4361" width="11.28515625" style="92" customWidth="1"/>
    <col min="4362" max="4608" width="9.140625" style="92"/>
    <col min="4609" max="4609" width="4.28515625" style="92" customWidth="1"/>
    <col min="4610" max="4610" width="8.7109375" style="92" customWidth="1"/>
    <col min="4611" max="4611" width="5.5703125" style="92" customWidth="1"/>
    <col min="4612" max="4612" width="10.140625" style="92" customWidth="1"/>
    <col min="4613" max="4613" width="9.7109375" style="92" customWidth="1"/>
    <col min="4614" max="4614" width="10.28515625" style="92" customWidth="1"/>
    <col min="4615" max="4615" width="13.28515625" style="92" customWidth="1"/>
    <col min="4616" max="4616" width="14.28515625" style="92" customWidth="1"/>
    <col min="4617" max="4617" width="11.28515625" style="92" customWidth="1"/>
    <col min="4618" max="4864" width="9.140625" style="92"/>
    <col min="4865" max="4865" width="4.28515625" style="92" customWidth="1"/>
    <col min="4866" max="4866" width="8.7109375" style="92" customWidth="1"/>
    <col min="4867" max="4867" width="5.5703125" style="92" customWidth="1"/>
    <col min="4868" max="4868" width="10.140625" style="92" customWidth="1"/>
    <col min="4869" max="4869" width="9.7109375" style="92" customWidth="1"/>
    <col min="4870" max="4870" width="10.28515625" style="92" customWidth="1"/>
    <col min="4871" max="4871" width="13.28515625" style="92" customWidth="1"/>
    <col min="4872" max="4872" width="14.28515625" style="92" customWidth="1"/>
    <col min="4873" max="4873" width="11.28515625" style="92" customWidth="1"/>
    <col min="4874" max="5120" width="9.140625" style="92"/>
    <col min="5121" max="5121" width="4.28515625" style="92" customWidth="1"/>
    <col min="5122" max="5122" width="8.7109375" style="92" customWidth="1"/>
    <col min="5123" max="5123" width="5.5703125" style="92" customWidth="1"/>
    <col min="5124" max="5124" width="10.140625" style="92" customWidth="1"/>
    <col min="5125" max="5125" width="9.7109375" style="92" customWidth="1"/>
    <col min="5126" max="5126" width="10.28515625" style="92" customWidth="1"/>
    <col min="5127" max="5127" width="13.28515625" style="92" customWidth="1"/>
    <col min="5128" max="5128" width="14.28515625" style="92" customWidth="1"/>
    <col min="5129" max="5129" width="11.28515625" style="92" customWidth="1"/>
    <col min="5130" max="5376" width="9.140625" style="92"/>
    <col min="5377" max="5377" width="4.28515625" style="92" customWidth="1"/>
    <col min="5378" max="5378" width="8.7109375" style="92" customWidth="1"/>
    <col min="5379" max="5379" width="5.5703125" style="92" customWidth="1"/>
    <col min="5380" max="5380" width="10.140625" style="92" customWidth="1"/>
    <col min="5381" max="5381" width="9.7109375" style="92" customWidth="1"/>
    <col min="5382" max="5382" width="10.28515625" style="92" customWidth="1"/>
    <col min="5383" max="5383" width="13.28515625" style="92" customWidth="1"/>
    <col min="5384" max="5384" width="14.28515625" style="92" customWidth="1"/>
    <col min="5385" max="5385" width="11.28515625" style="92" customWidth="1"/>
    <col min="5386" max="5632" width="9.140625" style="92"/>
    <col min="5633" max="5633" width="4.28515625" style="92" customWidth="1"/>
    <col min="5634" max="5634" width="8.7109375" style="92" customWidth="1"/>
    <col min="5635" max="5635" width="5.5703125" style="92" customWidth="1"/>
    <col min="5636" max="5636" width="10.140625" style="92" customWidth="1"/>
    <col min="5637" max="5637" width="9.7109375" style="92" customWidth="1"/>
    <col min="5638" max="5638" width="10.28515625" style="92" customWidth="1"/>
    <col min="5639" max="5639" width="13.28515625" style="92" customWidth="1"/>
    <col min="5640" max="5640" width="14.28515625" style="92" customWidth="1"/>
    <col min="5641" max="5641" width="11.28515625" style="92" customWidth="1"/>
    <col min="5642" max="5888" width="9.140625" style="92"/>
    <col min="5889" max="5889" width="4.28515625" style="92" customWidth="1"/>
    <col min="5890" max="5890" width="8.7109375" style="92" customWidth="1"/>
    <col min="5891" max="5891" width="5.5703125" style="92" customWidth="1"/>
    <col min="5892" max="5892" width="10.140625" style="92" customWidth="1"/>
    <col min="5893" max="5893" width="9.7109375" style="92" customWidth="1"/>
    <col min="5894" max="5894" width="10.28515625" style="92" customWidth="1"/>
    <col min="5895" max="5895" width="13.28515625" style="92" customWidth="1"/>
    <col min="5896" max="5896" width="14.28515625" style="92" customWidth="1"/>
    <col min="5897" max="5897" width="11.28515625" style="92" customWidth="1"/>
    <col min="5898" max="6144" width="9.140625" style="92"/>
    <col min="6145" max="6145" width="4.28515625" style="92" customWidth="1"/>
    <col min="6146" max="6146" width="8.7109375" style="92" customWidth="1"/>
    <col min="6147" max="6147" width="5.5703125" style="92" customWidth="1"/>
    <col min="6148" max="6148" width="10.140625" style="92" customWidth="1"/>
    <col min="6149" max="6149" width="9.7109375" style="92" customWidth="1"/>
    <col min="6150" max="6150" width="10.28515625" style="92" customWidth="1"/>
    <col min="6151" max="6151" width="13.28515625" style="92" customWidth="1"/>
    <col min="6152" max="6152" width="14.28515625" style="92" customWidth="1"/>
    <col min="6153" max="6153" width="11.28515625" style="92" customWidth="1"/>
    <col min="6154" max="6400" width="9.140625" style="92"/>
    <col min="6401" max="6401" width="4.28515625" style="92" customWidth="1"/>
    <col min="6402" max="6402" width="8.7109375" style="92" customWidth="1"/>
    <col min="6403" max="6403" width="5.5703125" style="92" customWidth="1"/>
    <col min="6404" max="6404" width="10.140625" style="92" customWidth="1"/>
    <col min="6405" max="6405" width="9.7109375" style="92" customWidth="1"/>
    <col min="6406" max="6406" width="10.28515625" style="92" customWidth="1"/>
    <col min="6407" max="6407" width="13.28515625" style="92" customWidth="1"/>
    <col min="6408" max="6408" width="14.28515625" style="92" customWidth="1"/>
    <col min="6409" max="6409" width="11.28515625" style="92" customWidth="1"/>
    <col min="6410" max="6656" width="9.140625" style="92"/>
    <col min="6657" max="6657" width="4.28515625" style="92" customWidth="1"/>
    <col min="6658" max="6658" width="8.7109375" style="92" customWidth="1"/>
    <col min="6659" max="6659" width="5.5703125" style="92" customWidth="1"/>
    <col min="6660" max="6660" width="10.140625" style="92" customWidth="1"/>
    <col min="6661" max="6661" width="9.7109375" style="92" customWidth="1"/>
    <col min="6662" max="6662" width="10.28515625" style="92" customWidth="1"/>
    <col min="6663" max="6663" width="13.28515625" style="92" customWidth="1"/>
    <col min="6664" max="6664" width="14.28515625" style="92" customWidth="1"/>
    <col min="6665" max="6665" width="11.28515625" style="92" customWidth="1"/>
    <col min="6666" max="6912" width="9.140625" style="92"/>
    <col min="6913" max="6913" width="4.28515625" style="92" customWidth="1"/>
    <col min="6914" max="6914" width="8.7109375" style="92" customWidth="1"/>
    <col min="6915" max="6915" width="5.5703125" style="92" customWidth="1"/>
    <col min="6916" max="6916" width="10.140625" style="92" customWidth="1"/>
    <col min="6917" max="6917" width="9.7109375" style="92" customWidth="1"/>
    <col min="6918" max="6918" width="10.28515625" style="92" customWidth="1"/>
    <col min="6919" max="6919" width="13.28515625" style="92" customWidth="1"/>
    <col min="6920" max="6920" width="14.28515625" style="92" customWidth="1"/>
    <col min="6921" max="6921" width="11.28515625" style="92" customWidth="1"/>
    <col min="6922" max="7168" width="9.140625" style="92"/>
    <col min="7169" max="7169" width="4.28515625" style="92" customWidth="1"/>
    <col min="7170" max="7170" width="8.7109375" style="92" customWidth="1"/>
    <col min="7171" max="7171" width="5.5703125" style="92" customWidth="1"/>
    <col min="7172" max="7172" width="10.140625" style="92" customWidth="1"/>
    <col min="7173" max="7173" width="9.7109375" style="92" customWidth="1"/>
    <col min="7174" max="7174" width="10.28515625" style="92" customWidth="1"/>
    <col min="7175" max="7175" width="13.28515625" style="92" customWidth="1"/>
    <col min="7176" max="7176" width="14.28515625" style="92" customWidth="1"/>
    <col min="7177" max="7177" width="11.28515625" style="92" customWidth="1"/>
    <col min="7178" max="7424" width="9.140625" style="92"/>
    <col min="7425" max="7425" width="4.28515625" style="92" customWidth="1"/>
    <col min="7426" max="7426" width="8.7109375" style="92" customWidth="1"/>
    <col min="7427" max="7427" width="5.5703125" style="92" customWidth="1"/>
    <col min="7428" max="7428" width="10.140625" style="92" customWidth="1"/>
    <col min="7429" max="7429" width="9.7109375" style="92" customWidth="1"/>
    <col min="7430" max="7430" width="10.28515625" style="92" customWidth="1"/>
    <col min="7431" max="7431" width="13.28515625" style="92" customWidth="1"/>
    <col min="7432" max="7432" width="14.28515625" style="92" customWidth="1"/>
    <col min="7433" max="7433" width="11.28515625" style="92" customWidth="1"/>
    <col min="7434" max="7680" width="9.140625" style="92"/>
    <col min="7681" max="7681" width="4.28515625" style="92" customWidth="1"/>
    <col min="7682" max="7682" width="8.7109375" style="92" customWidth="1"/>
    <col min="7683" max="7683" width="5.5703125" style="92" customWidth="1"/>
    <col min="7684" max="7684" width="10.140625" style="92" customWidth="1"/>
    <col min="7685" max="7685" width="9.7109375" style="92" customWidth="1"/>
    <col min="7686" max="7686" width="10.28515625" style="92" customWidth="1"/>
    <col min="7687" max="7687" width="13.28515625" style="92" customWidth="1"/>
    <col min="7688" max="7688" width="14.28515625" style="92" customWidth="1"/>
    <col min="7689" max="7689" width="11.28515625" style="92" customWidth="1"/>
    <col min="7690" max="7936" width="9.140625" style="92"/>
    <col min="7937" max="7937" width="4.28515625" style="92" customWidth="1"/>
    <col min="7938" max="7938" width="8.7109375" style="92" customWidth="1"/>
    <col min="7939" max="7939" width="5.5703125" style="92" customWidth="1"/>
    <col min="7940" max="7940" width="10.140625" style="92" customWidth="1"/>
    <col min="7941" max="7941" width="9.7109375" style="92" customWidth="1"/>
    <col min="7942" max="7942" width="10.28515625" style="92" customWidth="1"/>
    <col min="7943" max="7943" width="13.28515625" style="92" customWidth="1"/>
    <col min="7944" max="7944" width="14.28515625" style="92" customWidth="1"/>
    <col min="7945" max="7945" width="11.28515625" style="92" customWidth="1"/>
    <col min="7946" max="8192" width="9.140625" style="92"/>
    <col min="8193" max="8193" width="4.28515625" style="92" customWidth="1"/>
    <col min="8194" max="8194" width="8.7109375" style="92" customWidth="1"/>
    <col min="8195" max="8195" width="5.5703125" style="92" customWidth="1"/>
    <col min="8196" max="8196" width="10.140625" style="92" customWidth="1"/>
    <col min="8197" max="8197" width="9.7109375" style="92" customWidth="1"/>
    <col min="8198" max="8198" width="10.28515625" style="92" customWidth="1"/>
    <col min="8199" max="8199" width="13.28515625" style="92" customWidth="1"/>
    <col min="8200" max="8200" width="14.28515625" style="92" customWidth="1"/>
    <col min="8201" max="8201" width="11.28515625" style="92" customWidth="1"/>
    <col min="8202" max="8448" width="9.140625" style="92"/>
    <col min="8449" max="8449" width="4.28515625" style="92" customWidth="1"/>
    <col min="8450" max="8450" width="8.7109375" style="92" customWidth="1"/>
    <col min="8451" max="8451" width="5.5703125" style="92" customWidth="1"/>
    <col min="8452" max="8452" width="10.140625" style="92" customWidth="1"/>
    <col min="8453" max="8453" width="9.7109375" style="92" customWidth="1"/>
    <col min="8454" max="8454" width="10.28515625" style="92" customWidth="1"/>
    <col min="8455" max="8455" width="13.28515625" style="92" customWidth="1"/>
    <col min="8456" max="8456" width="14.28515625" style="92" customWidth="1"/>
    <col min="8457" max="8457" width="11.28515625" style="92" customWidth="1"/>
    <col min="8458" max="8704" width="9.140625" style="92"/>
    <col min="8705" max="8705" width="4.28515625" style="92" customWidth="1"/>
    <col min="8706" max="8706" width="8.7109375" style="92" customWidth="1"/>
    <col min="8707" max="8707" width="5.5703125" style="92" customWidth="1"/>
    <col min="8708" max="8708" width="10.140625" style="92" customWidth="1"/>
    <col min="8709" max="8709" width="9.7109375" style="92" customWidth="1"/>
    <col min="8710" max="8710" width="10.28515625" style="92" customWidth="1"/>
    <col min="8711" max="8711" width="13.28515625" style="92" customWidth="1"/>
    <col min="8712" max="8712" width="14.28515625" style="92" customWidth="1"/>
    <col min="8713" max="8713" width="11.28515625" style="92" customWidth="1"/>
    <col min="8714" max="8960" width="9.140625" style="92"/>
    <col min="8961" max="8961" width="4.28515625" style="92" customWidth="1"/>
    <col min="8962" max="8962" width="8.7109375" style="92" customWidth="1"/>
    <col min="8963" max="8963" width="5.5703125" style="92" customWidth="1"/>
    <col min="8964" max="8964" width="10.140625" style="92" customWidth="1"/>
    <col min="8965" max="8965" width="9.7109375" style="92" customWidth="1"/>
    <col min="8966" max="8966" width="10.28515625" style="92" customWidth="1"/>
    <col min="8967" max="8967" width="13.28515625" style="92" customWidth="1"/>
    <col min="8968" max="8968" width="14.28515625" style="92" customWidth="1"/>
    <col min="8969" max="8969" width="11.28515625" style="92" customWidth="1"/>
    <col min="8970" max="9216" width="9.140625" style="92"/>
    <col min="9217" max="9217" width="4.28515625" style="92" customWidth="1"/>
    <col min="9218" max="9218" width="8.7109375" style="92" customWidth="1"/>
    <col min="9219" max="9219" width="5.5703125" style="92" customWidth="1"/>
    <col min="9220" max="9220" width="10.140625" style="92" customWidth="1"/>
    <col min="9221" max="9221" width="9.7109375" style="92" customWidth="1"/>
    <col min="9222" max="9222" width="10.28515625" style="92" customWidth="1"/>
    <col min="9223" max="9223" width="13.28515625" style="92" customWidth="1"/>
    <col min="9224" max="9224" width="14.28515625" style="92" customWidth="1"/>
    <col min="9225" max="9225" width="11.28515625" style="92" customWidth="1"/>
    <col min="9226" max="9472" width="9.140625" style="92"/>
    <col min="9473" max="9473" width="4.28515625" style="92" customWidth="1"/>
    <col min="9474" max="9474" width="8.7109375" style="92" customWidth="1"/>
    <col min="9475" max="9475" width="5.5703125" style="92" customWidth="1"/>
    <col min="9476" max="9476" width="10.140625" style="92" customWidth="1"/>
    <col min="9477" max="9477" width="9.7109375" style="92" customWidth="1"/>
    <col min="9478" max="9478" width="10.28515625" style="92" customWidth="1"/>
    <col min="9479" max="9479" width="13.28515625" style="92" customWidth="1"/>
    <col min="9480" max="9480" width="14.28515625" style="92" customWidth="1"/>
    <col min="9481" max="9481" width="11.28515625" style="92" customWidth="1"/>
    <col min="9482" max="9728" width="9.140625" style="92"/>
    <col min="9729" max="9729" width="4.28515625" style="92" customWidth="1"/>
    <col min="9730" max="9730" width="8.7109375" style="92" customWidth="1"/>
    <col min="9731" max="9731" width="5.5703125" style="92" customWidth="1"/>
    <col min="9732" max="9732" width="10.140625" style="92" customWidth="1"/>
    <col min="9733" max="9733" width="9.7109375" style="92" customWidth="1"/>
    <col min="9734" max="9734" width="10.28515625" style="92" customWidth="1"/>
    <col min="9735" max="9735" width="13.28515625" style="92" customWidth="1"/>
    <col min="9736" max="9736" width="14.28515625" style="92" customWidth="1"/>
    <col min="9737" max="9737" width="11.28515625" style="92" customWidth="1"/>
    <col min="9738" max="9984" width="9.140625" style="92"/>
    <col min="9985" max="9985" width="4.28515625" style="92" customWidth="1"/>
    <col min="9986" max="9986" width="8.7109375" style="92" customWidth="1"/>
    <col min="9987" max="9987" width="5.5703125" style="92" customWidth="1"/>
    <col min="9988" max="9988" width="10.140625" style="92" customWidth="1"/>
    <col min="9989" max="9989" width="9.7109375" style="92" customWidth="1"/>
    <col min="9990" max="9990" width="10.28515625" style="92" customWidth="1"/>
    <col min="9991" max="9991" width="13.28515625" style="92" customWidth="1"/>
    <col min="9992" max="9992" width="14.28515625" style="92" customWidth="1"/>
    <col min="9993" max="9993" width="11.28515625" style="92" customWidth="1"/>
    <col min="9994" max="10240" width="9.140625" style="92"/>
    <col min="10241" max="10241" width="4.28515625" style="92" customWidth="1"/>
    <col min="10242" max="10242" width="8.7109375" style="92" customWidth="1"/>
    <col min="10243" max="10243" width="5.5703125" style="92" customWidth="1"/>
    <col min="10244" max="10244" width="10.140625" style="92" customWidth="1"/>
    <col min="10245" max="10245" width="9.7109375" style="92" customWidth="1"/>
    <col min="10246" max="10246" width="10.28515625" style="92" customWidth="1"/>
    <col min="10247" max="10247" width="13.28515625" style="92" customWidth="1"/>
    <col min="10248" max="10248" width="14.28515625" style="92" customWidth="1"/>
    <col min="10249" max="10249" width="11.28515625" style="92" customWidth="1"/>
    <col min="10250" max="10496" width="9.140625" style="92"/>
    <col min="10497" max="10497" width="4.28515625" style="92" customWidth="1"/>
    <col min="10498" max="10498" width="8.7109375" style="92" customWidth="1"/>
    <col min="10499" max="10499" width="5.5703125" style="92" customWidth="1"/>
    <col min="10500" max="10500" width="10.140625" style="92" customWidth="1"/>
    <col min="10501" max="10501" width="9.7109375" style="92" customWidth="1"/>
    <col min="10502" max="10502" width="10.28515625" style="92" customWidth="1"/>
    <col min="10503" max="10503" width="13.28515625" style="92" customWidth="1"/>
    <col min="10504" max="10504" width="14.28515625" style="92" customWidth="1"/>
    <col min="10505" max="10505" width="11.28515625" style="92" customWidth="1"/>
    <col min="10506" max="10752" width="9.140625" style="92"/>
    <col min="10753" max="10753" width="4.28515625" style="92" customWidth="1"/>
    <col min="10754" max="10754" width="8.7109375" style="92" customWidth="1"/>
    <col min="10755" max="10755" width="5.5703125" style="92" customWidth="1"/>
    <col min="10756" max="10756" width="10.140625" style="92" customWidth="1"/>
    <col min="10757" max="10757" width="9.7109375" style="92" customWidth="1"/>
    <col min="10758" max="10758" width="10.28515625" style="92" customWidth="1"/>
    <col min="10759" max="10759" width="13.28515625" style="92" customWidth="1"/>
    <col min="10760" max="10760" width="14.28515625" style="92" customWidth="1"/>
    <col min="10761" max="10761" width="11.28515625" style="92" customWidth="1"/>
    <col min="10762" max="11008" width="9.140625" style="92"/>
    <col min="11009" max="11009" width="4.28515625" style="92" customWidth="1"/>
    <col min="11010" max="11010" width="8.7109375" style="92" customWidth="1"/>
    <col min="11011" max="11011" width="5.5703125" style="92" customWidth="1"/>
    <col min="11012" max="11012" width="10.140625" style="92" customWidth="1"/>
    <col min="11013" max="11013" width="9.7109375" style="92" customWidth="1"/>
    <col min="11014" max="11014" width="10.28515625" style="92" customWidth="1"/>
    <col min="11015" max="11015" width="13.28515625" style="92" customWidth="1"/>
    <col min="11016" max="11016" width="14.28515625" style="92" customWidth="1"/>
    <col min="11017" max="11017" width="11.28515625" style="92" customWidth="1"/>
    <col min="11018" max="11264" width="9.140625" style="92"/>
    <col min="11265" max="11265" width="4.28515625" style="92" customWidth="1"/>
    <col min="11266" max="11266" width="8.7109375" style="92" customWidth="1"/>
    <col min="11267" max="11267" width="5.5703125" style="92" customWidth="1"/>
    <col min="11268" max="11268" width="10.140625" style="92" customWidth="1"/>
    <col min="11269" max="11269" width="9.7109375" style="92" customWidth="1"/>
    <col min="11270" max="11270" width="10.28515625" style="92" customWidth="1"/>
    <col min="11271" max="11271" width="13.28515625" style="92" customWidth="1"/>
    <col min="11272" max="11272" width="14.28515625" style="92" customWidth="1"/>
    <col min="11273" max="11273" width="11.28515625" style="92" customWidth="1"/>
    <col min="11274" max="11520" width="9.140625" style="92"/>
    <col min="11521" max="11521" width="4.28515625" style="92" customWidth="1"/>
    <col min="11522" max="11522" width="8.7109375" style="92" customWidth="1"/>
    <col min="11523" max="11523" width="5.5703125" style="92" customWidth="1"/>
    <col min="11524" max="11524" width="10.140625" style="92" customWidth="1"/>
    <col min="11525" max="11525" width="9.7109375" style="92" customWidth="1"/>
    <col min="11526" max="11526" width="10.28515625" style="92" customWidth="1"/>
    <col min="11527" max="11527" width="13.28515625" style="92" customWidth="1"/>
    <col min="11528" max="11528" width="14.28515625" style="92" customWidth="1"/>
    <col min="11529" max="11529" width="11.28515625" style="92" customWidth="1"/>
    <col min="11530" max="11776" width="9.140625" style="92"/>
    <col min="11777" max="11777" width="4.28515625" style="92" customWidth="1"/>
    <col min="11778" max="11778" width="8.7109375" style="92" customWidth="1"/>
    <col min="11779" max="11779" width="5.5703125" style="92" customWidth="1"/>
    <col min="11780" max="11780" width="10.140625" style="92" customWidth="1"/>
    <col min="11781" max="11781" width="9.7109375" style="92" customWidth="1"/>
    <col min="11782" max="11782" width="10.28515625" style="92" customWidth="1"/>
    <col min="11783" max="11783" width="13.28515625" style="92" customWidth="1"/>
    <col min="11784" max="11784" width="14.28515625" style="92" customWidth="1"/>
    <col min="11785" max="11785" width="11.28515625" style="92" customWidth="1"/>
    <col min="11786" max="12032" width="9.140625" style="92"/>
    <col min="12033" max="12033" width="4.28515625" style="92" customWidth="1"/>
    <col min="12034" max="12034" width="8.7109375" style="92" customWidth="1"/>
    <col min="12035" max="12035" width="5.5703125" style="92" customWidth="1"/>
    <col min="12036" max="12036" width="10.140625" style="92" customWidth="1"/>
    <col min="12037" max="12037" width="9.7109375" style="92" customWidth="1"/>
    <col min="12038" max="12038" width="10.28515625" style="92" customWidth="1"/>
    <col min="12039" max="12039" width="13.28515625" style="92" customWidth="1"/>
    <col min="12040" max="12040" width="14.28515625" style="92" customWidth="1"/>
    <col min="12041" max="12041" width="11.28515625" style="92" customWidth="1"/>
    <col min="12042" max="12288" width="9.140625" style="92"/>
    <col min="12289" max="12289" width="4.28515625" style="92" customWidth="1"/>
    <col min="12290" max="12290" width="8.7109375" style="92" customWidth="1"/>
    <col min="12291" max="12291" width="5.5703125" style="92" customWidth="1"/>
    <col min="12292" max="12292" width="10.140625" style="92" customWidth="1"/>
    <col min="12293" max="12293" width="9.7109375" style="92" customWidth="1"/>
    <col min="12294" max="12294" width="10.28515625" style="92" customWidth="1"/>
    <col min="12295" max="12295" width="13.28515625" style="92" customWidth="1"/>
    <col min="12296" max="12296" width="14.28515625" style="92" customWidth="1"/>
    <col min="12297" max="12297" width="11.28515625" style="92" customWidth="1"/>
    <col min="12298" max="12544" width="9.140625" style="92"/>
    <col min="12545" max="12545" width="4.28515625" style="92" customWidth="1"/>
    <col min="12546" max="12546" width="8.7109375" style="92" customWidth="1"/>
    <col min="12547" max="12547" width="5.5703125" style="92" customWidth="1"/>
    <col min="12548" max="12548" width="10.140625" style="92" customWidth="1"/>
    <col min="12549" max="12549" width="9.7109375" style="92" customWidth="1"/>
    <col min="12550" max="12550" width="10.28515625" style="92" customWidth="1"/>
    <col min="12551" max="12551" width="13.28515625" style="92" customWidth="1"/>
    <col min="12552" max="12552" width="14.28515625" style="92" customWidth="1"/>
    <col min="12553" max="12553" width="11.28515625" style="92" customWidth="1"/>
    <col min="12554" max="12800" width="9.140625" style="92"/>
    <col min="12801" max="12801" width="4.28515625" style="92" customWidth="1"/>
    <col min="12802" max="12802" width="8.7109375" style="92" customWidth="1"/>
    <col min="12803" max="12803" width="5.5703125" style="92" customWidth="1"/>
    <col min="12804" max="12804" width="10.140625" style="92" customWidth="1"/>
    <col min="12805" max="12805" width="9.7109375" style="92" customWidth="1"/>
    <col min="12806" max="12806" width="10.28515625" style="92" customWidth="1"/>
    <col min="12807" max="12807" width="13.28515625" style="92" customWidth="1"/>
    <col min="12808" max="12808" width="14.28515625" style="92" customWidth="1"/>
    <col min="12809" max="12809" width="11.28515625" style="92" customWidth="1"/>
    <col min="12810" max="13056" width="9.140625" style="92"/>
    <col min="13057" max="13057" width="4.28515625" style="92" customWidth="1"/>
    <col min="13058" max="13058" width="8.7109375" style="92" customWidth="1"/>
    <col min="13059" max="13059" width="5.5703125" style="92" customWidth="1"/>
    <col min="13060" max="13060" width="10.140625" style="92" customWidth="1"/>
    <col min="13061" max="13061" width="9.7109375" style="92" customWidth="1"/>
    <col min="13062" max="13062" width="10.28515625" style="92" customWidth="1"/>
    <col min="13063" max="13063" width="13.28515625" style="92" customWidth="1"/>
    <col min="13064" max="13064" width="14.28515625" style="92" customWidth="1"/>
    <col min="13065" max="13065" width="11.28515625" style="92" customWidth="1"/>
    <col min="13066" max="13312" width="9.140625" style="92"/>
    <col min="13313" max="13313" width="4.28515625" style="92" customWidth="1"/>
    <col min="13314" max="13314" width="8.7109375" style="92" customWidth="1"/>
    <col min="13315" max="13315" width="5.5703125" style="92" customWidth="1"/>
    <col min="13316" max="13316" width="10.140625" style="92" customWidth="1"/>
    <col min="13317" max="13317" width="9.7109375" style="92" customWidth="1"/>
    <col min="13318" max="13318" width="10.28515625" style="92" customWidth="1"/>
    <col min="13319" max="13319" width="13.28515625" style="92" customWidth="1"/>
    <col min="13320" max="13320" width="14.28515625" style="92" customWidth="1"/>
    <col min="13321" max="13321" width="11.28515625" style="92" customWidth="1"/>
    <col min="13322" max="13568" width="9.140625" style="92"/>
    <col min="13569" max="13569" width="4.28515625" style="92" customWidth="1"/>
    <col min="13570" max="13570" width="8.7109375" style="92" customWidth="1"/>
    <col min="13571" max="13571" width="5.5703125" style="92" customWidth="1"/>
    <col min="13572" max="13572" width="10.140625" style="92" customWidth="1"/>
    <col min="13573" max="13573" width="9.7109375" style="92" customWidth="1"/>
    <col min="13574" max="13574" width="10.28515625" style="92" customWidth="1"/>
    <col min="13575" max="13575" width="13.28515625" style="92" customWidth="1"/>
    <col min="13576" max="13576" width="14.28515625" style="92" customWidth="1"/>
    <col min="13577" max="13577" width="11.28515625" style="92" customWidth="1"/>
    <col min="13578" max="13824" width="9.140625" style="92"/>
    <col min="13825" max="13825" width="4.28515625" style="92" customWidth="1"/>
    <col min="13826" max="13826" width="8.7109375" style="92" customWidth="1"/>
    <col min="13827" max="13827" width="5.5703125" style="92" customWidth="1"/>
    <col min="13828" max="13828" width="10.140625" style="92" customWidth="1"/>
    <col min="13829" max="13829" width="9.7109375" style="92" customWidth="1"/>
    <col min="13830" max="13830" width="10.28515625" style="92" customWidth="1"/>
    <col min="13831" max="13831" width="13.28515625" style="92" customWidth="1"/>
    <col min="13832" max="13832" width="14.28515625" style="92" customWidth="1"/>
    <col min="13833" max="13833" width="11.28515625" style="92" customWidth="1"/>
    <col min="13834" max="14080" width="9.140625" style="92"/>
    <col min="14081" max="14081" width="4.28515625" style="92" customWidth="1"/>
    <col min="14082" max="14082" width="8.7109375" style="92" customWidth="1"/>
    <col min="14083" max="14083" width="5.5703125" style="92" customWidth="1"/>
    <col min="14084" max="14084" width="10.140625" style="92" customWidth="1"/>
    <col min="14085" max="14085" width="9.7109375" style="92" customWidth="1"/>
    <col min="14086" max="14086" width="10.28515625" style="92" customWidth="1"/>
    <col min="14087" max="14087" width="13.28515625" style="92" customWidth="1"/>
    <col min="14088" max="14088" width="14.28515625" style="92" customWidth="1"/>
    <col min="14089" max="14089" width="11.28515625" style="92" customWidth="1"/>
    <col min="14090" max="14336" width="9.140625" style="92"/>
    <col min="14337" max="14337" width="4.28515625" style="92" customWidth="1"/>
    <col min="14338" max="14338" width="8.7109375" style="92" customWidth="1"/>
    <col min="14339" max="14339" width="5.5703125" style="92" customWidth="1"/>
    <col min="14340" max="14340" width="10.140625" style="92" customWidth="1"/>
    <col min="14341" max="14341" width="9.7109375" style="92" customWidth="1"/>
    <col min="14342" max="14342" width="10.28515625" style="92" customWidth="1"/>
    <col min="14343" max="14343" width="13.28515625" style="92" customWidth="1"/>
    <col min="14344" max="14344" width="14.28515625" style="92" customWidth="1"/>
    <col min="14345" max="14345" width="11.28515625" style="92" customWidth="1"/>
    <col min="14346" max="14592" width="9.140625" style="92"/>
    <col min="14593" max="14593" width="4.28515625" style="92" customWidth="1"/>
    <col min="14594" max="14594" width="8.7109375" style="92" customWidth="1"/>
    <col min="14595" max="14595" width="5.5703125" style="92" customWidth="1"/>
    <col min="14596" max="14596" width="10.140625" style="92" customWidth="1"/>
    <col min="14597" max="14597" width="9.7109375" style="92" customWidth="1"/>
    <col min="14598" max="14598" width="10.28515625" style="92" customWidth="1"/>
    <col min="14599" max="14599" width="13.28515625" style="92" customWidth="1"/>
    <col min="14600" max="14600" width="14.28515625" style="92" customWidth="1"/>
    <col min="14601" max="14601" width="11.28515625" style="92" customWidth="1"/>
    <col min="14602" max="14848" width="9.140625" style="92"/>
    <col min="14849" max="14849" width="4.28515625" style="92" customWidth="1"/>
    <col min="14850" max="14850" width="8.7109375" style="92" customWidth="1"/>
    <col min="14851" max="14851" width="5.5703125" style="92" customWidth="1"/>
    <col min="14852" max="14852" width="10.140625" style="92" customWidth="1"/>
    <col min="14853" max="14853" width="9.7109375" style="92" customWidth="1"/>
    <col min="14854" max="14854" width="10.28515625" style="92" customWidth="1"/>
    <col min="14855" max="14855" width="13.28515625" style="92" customWidth="1"/>
    <col min="14856" max="14856" width="14.28515625" style="92" customWidth="1"/>
    <col min="14857" max="14857" width="11.28515625" style="92" customWidth="1"/>
    <col min="14858" max="15104" width="9.140625" style="92"/>
    <col min="15105" max="15105" width="4.28515625" style="92" customWidth="1"/>
    <col min="15106" max="15106" width="8.7109375" style="92" customWidth="1"/>
    <col min="15107" max="15107" width="5.5703125" style="92" customWidth="1"/>
    <col min="15108" max="15108" width="10.140625" style="92" customWidth="1"/>
    <col min="15109" max="15109" width="9.7109375" style="92" customWidth="1"/>
    <col min="15110" max="15110" width="10.28515625" style="92" customWidth="1"/>
    <col min="15111" max="15111" width="13.28515625" style="92" customWidth="1"/>
    <col min="15112" max="15112" width="14.28515625" style="92" customWidth="1"/>
    <col min="15113" max="15113" width="11.28515625" style="92" customWidth="1"/>
    <col min="15114" max="15360" width="9.140625" style="92"/>
    <col min="15361" max="15361" width="4.28515625" style="92" customWidth="1"/>
    <col min="15362" max="15362" width="8.7109375" style="92" customWidth="1"/>
    <col min="15363" max="15363" width="5.5703125" style="92" customWidth="1"/>
    <col min="15364" max="15364" width="10.140625" style="92" customWidth="1"/>
    <col min="15365" max="15365" width="9.7109375" style="92" customWidth="1"/>
    <col min="15366" max="15366" width="10.28515625" style="92" customWidth="1"/>
    <col min="15367" max="15367" width="13.28515625" style="92" customWidth="1"/>
    <col min="15368" max="15368" width="14.28515625" style="92" customWidth="1"/>
    <col min="15369" max="15369" width="11.28515625" style="92" customWidth="1"/>
    <col min="15370" max="15616" width="9.140625" style="92"/>
    <col min="15617" max="15617" width="4.28515625" style="92" customWidth="1"/>
    <col min="15618" max="15618" width="8.7109375" style="92" customWidth="1"/>
    <col min="15619" max="15619" width="5.5703125" style="92" customWidth="1"/>
    <col min="15620" max="15620" width="10.140625" style="92" customWidth="1"/>
    <col min="15621" max="15621" width="9.7109375" style="92" customWidth="1"/>
    <col min="15622" max="15622" width="10.28515625" style="92" customWidth="1"/>
    <col min="15623" max="15623" width="13.28515625" style="92" customWidth="1"/>
    <col min="15624" max="15624" width="14.28515625" style="92" customWidth="1"/>
    <col min="15625" max="15625" width="11.28515625" style="92" customWidth="1"/>
    <col min="15626" max="15872" width="9.140625" style="92"/>
    <col min="15873" max="15873" width="4.28515625" style="92" customWidth="1"/>
    <col min="15874" max="15874" width="8.7109375" style="92" customWidth="1"/>
    <col min="15875" max="15875" width="5.5703125" style="92" customWidth="1"/>
    <col min="15876" max="15876" width="10.140625" style="92" customWidth="1"/>
    <col min="15877" max="15877" width="9.7109375" style="92" customWidth="1"/>
    <col min="15878" max="15878" width="10.28515625" style="92" customWidth="1"/>
    <col min="15879" max="15879" width="13.28515625" style="92" customWidth="1"/>
    <col min="15880" max="15880" width="14.28515625" style="92" customWidth="1"/>
    <col min="15881" max="15881" width="11.28515625" style="92" customWidth="1"/>
    <col min="15882" max="16128" width="9.140625" style="92"/>
    <col min="16129" max="16129" width="4.28515625" style="92" customWidth="1"/>
    <col min="16130" max="16130" width="8.7109375" style="92" customWidth="1"/>
    <col min="16131" max="16131" width="5.5703125" style="92" customWidth="1"/>
    <col min="16132" max="16132" width="10.140625" style="92" customWidth="1"/>
    <col min="16133" max="16133" width="9.7109375" style="92" customWidth="1"/>
    <col min="16134" max="16134" width="10.28515625" style="92" customWidth="1"/>
    <col min="16135" max="16135" width="13.28515625" style="92" customWidth="1"/>
    <col min="16136" max="16136" width="14.28515625" style="92" customWidth="1"/>
    <col min="16137" max="16137" width="11.28515625" style="92" customWidth="1"/>
    <col min="16138" max="16384" width="9.140625" style="92"/>
  </cols>
  <sheetData>
    <row r="1" spans="1:74" x14ac:dyDescent="0.25">
      <c r="G1" s="1"/>
      <c r="H1" s="1" t="s">
        <v>16</v>
      </c>
    </row>
    <row r="2" spans="1:74" x14ac:dyDescent="0.25">
      <c r="G2" s="1"/>
      <c r="H2" s="3" t="s">
        <v>50</v>
      </c>
    </row>
    <row r="3" spans="1:74" x14ac:dyDescent="0.25">
      <c r="G3" s="1"/>
      <c r="H3" s="3" t="s">
        <v>20</v>
      </c>
    </row>
    <row r="4" spans="1:74" x14ac:dyDescent="0.25">
      <c r="G4" s="1"/>
      <c r="H4" s="3" t="s">
        <v>51</v>
      </c>
    </row>
    <row r="5" spans="1:74" ht="53.25" customHeight="1" x14ac:dyDescent="0.25">
      <c r="A5" s="48" t="s">
        <v>52</v>
      </c>
      <c r="B5" s="48"/>
      <c r="C5" s="48"/>
      <c r="D5" s="48"/>
      <c r="E5" s="48"/>
      <c r="F5" s="48"/>
      <c r="G5" s="48"/>
      <c r="H5" s="48"/>
      <c r="I5" s="48"/>
    </row>
    <row r="6" spans="1:74" ht="19.5" customHeight="1" x14ac:dyDescent="0.25">
      <c r="I6" s="91" t="s">
        <v>53</v>
      </c>
    </row>
    <row r="7" spans="1:74" x14ac:dyDescent="0.25">
      <c r="A7" s="69"/>
      <c r="B7" s="69"/>
      <c r="C7" s="69"/>
      <c r="D7" s="70"/>
      <c r="E7" s="70"/>
      <c r="F7" s="71" t="s">
        <v>54</v>
      </c>
      <c r="G7" s="72"/>
      <c r="H7" s="72"/>
      <c r="I7" s="73"/>
    </row>
    <row r="8" spans="1:74" ht="36" x14ac:dyDescent="0.25">
      <c r="A8" s="74" t="s">
        <v>17</v>
      </c>
      <c r="B8" s="74" t="s">
        <v>18</v>
      </c>
      <c r="C8" s="74" t="s">
        <v>5</v>
      </c>
      <c r="D8" s="75" t="s">
        <v>55</v>
      </c>
      <c r="E8" s="75" t="s">
        <v>56</v>
      </c>
      <c r="F8" s="70"/>
      <c r="G8" s="71" t="s">
        <v>57</v>
      </c>
      <c r="H8" s="73"/>
      <c r="I8" s="70"/>
    </row>
    <row r="9" spans="1:74" ht="36" x14ac:dyDescent="0.25">
      <c r="A9" s="76"/>
      <c r="B9" s="76"/>
      <c r="C9" s="76"/>
      <c r="D9" s="76"/>
      <c r="E9" s="77"/>
      <c r="F9" s="78" t="s">
        <v>58</v>
      </c>
      <c r="G9" s="79" t="s">
        <v>59</v>
      </c>
      <c r="H9" s="79" t="s">
        <v>60</v>
      </c>
      <c r="I9" s="78" t="s">
        <v>61</v>
      </c>
    </row>
    <row r="10" spans="1:74" ht="11.25" customHeight="1" x14ac:dyDescent="0.25">
      <c r="A10" s="49">
        <v>1</v>
      </c>
      <c r="B10" s="49">
        <v>2</v>
      </c>
      <c r="C10" s="49">
        <v>3</v>
      </c>
      <c r="D10" s="49">
        <v>4</v>
      </c>
      <c r="E10" s="49">
        <v>5</v>
      </c>
      <c r="F10" s="49">
        <v>6</v>
      </c>
      <c r="G10" s="49">
        <v>7</v>
      </c>
      <c r="H10" s="49">
        <v>8</v>
      </c>
      <c r="I10" s="49">
        <v>9</v>
      </c>
    </row>
    <row r="11" spans="1:74" s="80" customFormat="1" ht="21" customHeight="1" x14ac:dyDescent="0.2">
      <c r="A11" s="93">
        <v>710</v>
      </c>
      <c r="B11" s="93">
        <v>71035</v>
      </c>
      <c r="C11" s="93">
        <v>2020</v>
      </c>
      <c r="D11" s="94">
        <v>9000</v>
      </c>
      <c r="E11" s="94">
        <f>SUM(F11,I11)</f>
        <v>9000</v>
      </c>
      <c r="F11" s="94">
        <v>9000</v>
      </c>
      <c r="G11" s="94">
        <v>0</v>
      </c>
      <c r="H11" s="94">
        <v>0</v>
      </c>
      <c r="I11" s="94">
        <v>0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</row>
    <row r="12" spans="1:74" s="80" customFormat="1" ht="21" customHeight="1" x14ac:dyDescent="0.2">
      <c r="A12" s="93">
        <v>750</v>
      </c>
      <c r="B12" s="93">
        <v>75045</v>
      </c>
      <c r="C12" s="95">
        <v>2120</v>
      </c>
      <c r="D12" s="96">
        <v>25369</v>
      </c>
      <c r="E12" s="94">
        <f>SUM(F12,I12)</f>
        <v>25369</v>
      </c>
      <c r="F12" s="94">
        <v>25369</v>
      </c>
      <c r="G12" s="94">
        <v>18469</v>
      </c>
      <c r="H12" s="94">
        <v>0</v>
      </c>
      <c r="I12" s="94">
        <v>0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</row>
    <row r="13" spans="1:74" s="80" customFormat="1" ht="21" customHeight="1" x14ac:dyDescent="0.2">
      <c r="A13" s="93">
        <v>801</v>
      </c>
      <c r="B13" s="93">
        <v>80146</v>
      </c>
      <c r="C13" s="95">
        <v>2020</v>
      </c>
      <c r="D13" s="96">
        <v>182068</v>
      </c>
      <c r="E13" s="94">
        <f>SUM(F13,I13)</f>
        <v>182068</v>
      </c>
      <c r="F13" s="94">
        <v>182068</v>
      </c>
      <c r="G13" s="94">
        <v>176724</v>
      </c>
      <c r="H13" s="94">
        <v>0</v>
      </c>
      <c r="I13" s="94">
        <v>0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</row>
    <row r="14" spans="1:74" s="80" customFormat="1" ht="21" customHeight="1" x14ac:dyDescent="0.2">
      <c r="A14" s="93">
        <v>801</v>
      </c>
      <c r="B14" s="93">
        <v>80146</v>
      </c>
      <c r="C14" s="95">
        <v>2120</v>
      </c>
      <c r="D14" s="96">
        <v>245405</v>
      </c>
      <c r="E14" s="94">
        <f>SUM(F14,I14)</f>
        <v>245405</v>
      </c>
      <c r="F14" s="94">
        <v>245405</v>
      </c>
      <c r="G14" s="94">
        <v>239117</v>
      </c>
      <c r="H14" s="94">
        <v>0</v>
      </c>
      <c r="I14" s="94">
        <v>0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</row>
    <row r="15" spans="1:74" s="80" customFormat="1" ht="21" customHeight="1" x14ac:dyDescent="0.2">
      <c r="A15" s="93">
        <v>801</v>
      </c>
      <c r="B15" s="93">
        <v>80195</v>
      </c>
      <c r="C15" s="95">
        <v>2120</v>
      </c>
      <c r="D15" s="96">
        <v>254800</v>
      </c>
      <c r="E15" s="94">
        <f>SUM(F15,I15)</f>
        <v>254800</v>
      </c>
      <c r="F15" s="94">
        <v>254800</v>
      </c>
      <c r="G15" s="94">
        <v>254800</v>
      </c>
      <c r="H15" s="94">
        <v>0</v>
      </c>
      <c r="I15" s="94">
        <v>0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</row>
    <row r="16" spans="1:74" s="80" customFormat="1" ht="21" customHeight="1" x14ac:dyDescent="0.2">
      <c r="A16" s="97" t="s">
        <v>19</v>
      </c>
      <c r="B16" s="98"/>
      <c r="C16" s="99"/>
      <c r="D16" s="100">
        <f t="shared" ref="D16:I16" si="0">SUM(D11:D15)</f>
        <v>716642</v>
      </c>
      <c r="E16" s="100">
        <f t="shared" si="0"/>
        <v>716642</v>
      </c>
      <c r="F16" s="100">
        <f t="shared" si="0"/>
        <v>716642</v>
      </c>
      <c r="G16" s="100">
        <f t="shared" si="0"/>
        <v>689110</v>
      </c>
      <c r="H16" s="100">
        <f t="shared" si="0"/>
        <v>0</v>
      </c>
      <c r="I16" s="100">
        <f t="shared" si="0"/>
        <v>0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</row>
  </sheetData>
  <pageMargins left="0.51181102362204722" right="0.51181102362204722" top="0.74803149606299213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 1</vt:lpstr>
      <vt:lpstr>Zał 2</vt:lpstr>
      <vt:lpstr>'Zał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 Nr 416/2021 Prezydenta Miasta Włocławekz dnia 5 listopada 2021 r.</dc:title>
  <dc:creator>Uzytkownik</dc:creator>
  <cp:keywords>Załącznik do Zarządzenia Prezydenta Miasta Włocławek</cp:keywords>
  <cp:lastModifiedBy>Karolina Budziszewska</cp:lastModifiedBy>
  <cp:lastPrinted>2021-11-09T07:19:22Z</cp:lastPrinted>
  <dcterms:created xsi:type="dcterms:W3CDTF">2021-03-31T15:22:37Z</dcterms:created>
  <dcterms:modified xsi:type="dcterms:W3CDTF">2021-11-09T10:01:21Z</dcterms:modified>
</cp:coreProperties>
</file>